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HEXIA~1\AppData\Local\Temp\Rar$DIa2124.022\"/>
    </mc:Choice>
  </mc:AlternateContent>
  <bookViews>
    <workbookView xWindow="0" yWindow="30" windowWidth="20055" windowHeight="85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J14" i="1" l="1"/>
  <c r="J13" i="1" l="1"/>
  <c r="M13" i="1" s="1"/>
  <c r="J12" i="1"/>
  <c r="M12" i="1" s="1"/>
  <c r="J11" i="1"/>
  <c r="M11" i="1" s="1"/>
  <c r="J10" i="1"/>
  <c r="M10" i="1" s="1"/>
  <c r="J9" i="1"/>
  <c r="M9" i="1" s="1"/>
  <c r="J8" i="1"/>
  <c r="M8" i="1" s="1"/>
  <c r="M7" i="1" s="1"/>
  <c r="J7" i="1"/>
  <c r="J6" i="1" l="1"/>
  <c r="J5" i="1"/>
</calcChain>
</file>

<file path=xl/sharedStrings.xml><?xml version="1.0" encoding="utf-8"?>
<sst xmlns="http://schemas.openxmlformats.org/spreadsheetml/2006/main" count="86" uniqueCount="58">
  <si>
    <t>序号</t>
  </si>
  <si>
    <t>姓名</t>
  </si>
  <si>
    <t>性别</t>
  </si>
  <si>
    <t>身份证号码</t>
  </si>
  <si>
    <t>年龄</t>
  </si>
  <si>
    <t>见习起止时间</t>
  </si>
  <si>
    <t>备注</t>
  </si>
  <si>
    <t>单位：花溪区就业局</t>
    <phoneticPr fontId="5" type="noConversion"/>
  </si>
  <si>
    <t>商业保险申请金额（元）</t>
    <phoneticPr fontId="8" type="noConversion"/>
  </si>
  <si>
    <t>共计
（元）</t>
    <phoneticPr fontId="5" type="noConversion"/>
  </si>
  <si>
    <t>申请补贴起止时间</t>
    <phoneticPr fontId="8" type="noConversion"/>
  </si>
  <si>
    <t>补贴月数（个）</t>
    <phoneticPr fontId="11" type="noConversion"/>
  </si>
  <si>
    <t>沃尔玛（贵州）商业零售有限公司花溪甲秀南路分店</t>
    <phoneticPr fontId="5" type="noConversion"/>
  </si>
  <si>
    <t>杨彩英</t>
  </si>
  <si>
    <t>女</t>
    <phoneticPr fontId="5" type="noConversion"/>
  </si>
  <si>
    <t>2022.4.29-2022.8.28</t>
    <phoneticPr fontId="5" type="noConversion"/>
  </si>
  <si>
    <t>2022.4.29-2022.7.28</t>
    <phoneticPr fontId="5" type="noConversion"/>
  </si>
  <si>
    <t>2022.7.4-2023.1.3</t>
    <phoneticPr fontId="5" type="noConversion"/>
  </si>
  <si>
    <t>提前留用</t>
    <phoneticPr fontId="5" type="noConversion"/>
  </si>
  <si>
    <t>女</t>
    <phoneticPr fontId="5" type="noConversion"/>
  </si>
  <si>
    <t xml:space="preserve">注 ：1.按照《省人力资源社会保障厅 省发展改革委等九部门关于印发&lt;贵州省就业见习管理暂行办法&gt;的通知》（黔人社通〔2020〕142 号）文件精神，见习期间由见习基地（单位）提供见习生活补助费，见习生活补助费每人每月不低于当地最低工资标准（贵阳市最低工资标准2019年12月之前为1790元），见习基地（单位）应统一为见习人员办理人身意外伤害和住院医疗商业保险。 实行见习生活补助和人身意外伤害和伤残医疗商业保险补贴制度，生活补助费补贴的标准为当地最低工资标准的60%（1790元X60%=1074元），对见习期满留用率达50%以上的见习单位，适当提高补贴标准，按最低工资标准的80%进行补贴。人身意外伤害和伤残医疗商业保险补贴标准为每人300元（高于300元按每人300元补贴，低于300元据实补贴）。
</t>
    <phoneticPr fontId="5" type="noConversion"/>
  </si>
  <si>
    <t>陈治芳</t>
    <phoneticPr fontId="5" type="noConversion"/>
  </si>
  <si>
    <t>贵州麟山水泥有限责任公司</t>
    <phoneticPr fontId="5" type="noConversion"/>
  </si>
  <si>
    <t>刘艳</t>
    <phoneticPr fontId="5" type="noConversion"/>
  </si>
  <si>
    <t>2022.7.7-2023.7.6</t>
    <phoneticPr fontId="5" type="noConversion"/>
  </si>
  <si>
    <t>宋阳</t>
  </si>
  <si>
    <t>男</t>
    <phoneticPr fontId="5" type="noConversion"/>
  </si>
  <si>
    <t>周相</t>
  </si>
  <si>
    <t>沈羽蒙</t>
  </si>
  <si>
    <t>苏祥</t>
  </si>
  <si>
    <t>何娇</t>
  </si>
  <si>
    <t>聂祥富</t>
  </si>
  <si>
    <t>贵阳市花溪区中医院</t>
    <phoneticPr fontId="5" type="noConversion"/>
  </si>
  <si>
    <t>刘盛琪</t>
  </si>
  <si>
    <t>2022.7.15-2023.1.14</t>
    <phoneticPr fontId="5" type="noConversion"/>
  </si>
  <si>
    <t>2022.7.15-2023.1.14</t>
  </si>
  <si>
    <t xml:space="preserve">提前留用 </t>
    <phoneticPr fontId="5" type="noConversion"/>
  </si>
  <si>
    <t>共计：</t>
    <phoneticPr fontId="5" type="noConversion"/>
  </si>
  <si>
    <t xml:space="preserve"> 共计：148248元</t>
    <phoneticPr fontId="5" type="noConversion"/>
  </si>
  <si>
    <t>小计</t>
    <phoneticPr fontId="5" type="noConversion"/>
  </si>
  <si>
    <t>11266元</t>
    <phoneticPr fontId="5" type="noConversion"/>
  </si>
  <si>
    <t>129388元</t>
    <phoneticPr fontId="5" type="noConversion"/>
  </si>
  <si>
    <t>7594元</t>
    <phoneticPr fontId="5" type="noConversion"/>
  </si>
  <si>
    <t>522228*********223</t>
  </si>
  <si>
    <t>520203*********362</t>
  </si>
  <si>
    <t>520203*********475</t>
  </si>
  <si>
    <t>522401*********233</t>
  </si>
  <si>
    <t>522401*********768</t>
  </si>
  <si>
    <t>522323*********154</t>
  </si>
  <si>
    <t>522426*********74X</t>
  </si>
  <si>
    <t>522221*********336</t>
  </si>
  <si>
    <t>522224*********025</t>
  </si>
  <si>
    <t xml:space="preserve"> 
522121*********846</t>
    <phoneticPr fontId="5" type="noConversion"/>
  </si>
  <si>
    <t>留用奖励
(元）</t>
    <phoneticPr fontId="5" type="noConversion"/>
  </si>
  <si>
    <t>生活补贴申请金额
（元）</t>
    <phoneticPr fontId="5" type="noConversion"/>
  </si>
  <si>
    <t>附件</t>
    <phoneticPr fontId="5" type="noConversion"/>
  </si>
  <si>
    <t>花溪区发放就业见习补贴公示（第四批）</t>
    <phoneticPr fontId="5" type="noConversion"/>
  </si>
  <si>
    <t>单位名称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</si>
</sst>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等线"/>
      <family val="3"/>
      <charset val="134"/>
    </font>
    <font>
      <b/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color theme="1"/>
      <name val="等线"/>
      <family val="3"/>
      <charset val="134"/>
    </font>
    <font>
      <b/>
      <sz val="20"/>
      <name val="等线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rgb="FF404040"/>
      <name val="Arial"/>
      <family val="2"/>
    </font>
    <font>
      <sz val="10"/>
      <color rgb="FF404040"/>
      <name val="宋体"/>
      <family val="3"/>
      <charset val="134"/>
    </font>
    <font>
      <sz val="9"/>
      <color rgb="FF404040"/>
      <name val="Arial"/>
      <family val="2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49" fontId="2" fillId="0" borderId="0" xfId="1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5" fillId="0" borderId="1" xfId="1" applyNumberFormat="1" applyFont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49" fontId="16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13" fillId="0" borderId="0" xfId="1" applyNumberFormat="1" applyFont="1" applyAlignment="1">
      <alignment horizontal="center" vertical="center" wrapText="1"/>
    </xf>
    <xf numFmtId="49" fontId="7" fillId="0" borderId="0" xfId="1" applyNumberFormat="1" applyFont="1" applyAlignment="1">
      <alignment horizontal="left" vertical="center" wrapText="1"/>
    </xf>
    <xf numFmtId="49" fontId="3" fillId="0" borderId="0" xfId="1" applyNumberFormat="1" applyFont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tabSelected="1" zoomScaleNormal="100" zoomScaleSheetLayoutView="70" workbookViewId="0">
      <selection activeCell="B7" sqref="B7:B13"/>
    </sheetView>
  </sheetViews>
  <sheetFormatPr defaultColWidth="9" defaultRowHeight="13.5" x14ac:dyDescent="0.15"/>
  <cols>
    <col min="1" max="1" width="4.625" style="3" customWidth="1"/>
    <col min="2" max="2" width="8.375" style="5" customWidth="1"/>
    <col min="3" max="3" width="6.625" style="3" customWidth="1"/>
    <col min="4" max="4" width="5.375" style="3" customWidth="1"/>
    <col min="5" max="5" width="17.375" style="3" customWidth="1"/>
    <col min="6" max="6" width="4.25" style="3" customWidth="1"/>
    <col min="7" max="7" width="17.5" style="3" customWidth="1"/>
    <col min="8" max="8" width="20.875" style="3" customWidth="1"/>
    <col min="9" max="9" width="7.25" style="3" customWidth="1"/>
    <col min="10" max="11" width="9" style="3"/>
    <col min="12" max="13" width="7.875" style="3" customWidth="1"/>
    <col min="14" max="16384" width="9" style="3"/>
  </cols>
  <sheetData>
    <row r="1" spans="1:15" ht="24.75" customHeight="1" x14ac:dyDescent="0.15">
      <c r="A1" s="3" t="s">
        <v>55</v>
      </c>
    </row>
    <row r="2" spans="1:15" ht="35.25" customHeight="1" x14ac:dyDescent="0.15">
      <c r="A2" s="29" t="s">
        <v>56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21" customHeight="1" x14ac:dyDescent="0.15">
      <c r="A3" s="30" t="s">
        <v>7</v>
      </c>
      <c r="B3" s="30"/>
      <c r="C3" s="31"/>
      <c r="D3" s="31"/>
      <c r="E3" s="31"/>
      <c r="F3" s="1"/>
      <c r="G3" s="1"/>
      <c r="H3" s="1"/>
      <c r="I3" s="1"/>
      <c r="J3" s="1"/>
      <c r="K3" s="1"/>
      <c r="L3" s="1"/>
      <c r="M3" s="2"/>
    </row>
    <row r="4" spans="1:15" ht="48.75" customHeight="1" x14ac:dyDescent="0.15">
      <c r="A4" s="8" t="s">
        <v>0</v>
      </c>
      <c r="B4" s="8" t="s">
        <v>57</v>
      </c>
      <c r="C4" s="8" t="s">
        <v>1</v>
      </c>
      <c r="D4" s="9" t="s">
        <v>2</v>
      </c>
      <c r="E4" s="8" t="s">
        <v>3</v>
      </c>
      <c r="F4" s="9" t="s">
        <v>4</v>
      </c>
      <c r="G4" s="9" t="s">
        <v>5</v>
      </c>
      <c r="H4" s="10" t="s">
        <v>10</v>
      </c>
      <c r="I4" s="10" t="s">
        <v>11</v>
      </c>
      <c r="J4" s="8" t="s">
        <v>54</v>
      </c>
      <c r="K4" s="9" t="s">
        <v>8</v>
      </c>
      <c r="L4" s="8" t="s">
        <v>53</v>
      </c>
      <c r="M4" s="8" t="s">
        <v>9</v>
      </c>
      <c r="N4" s="23" t="s">
        <v>39</v>
      </c>
      <c r="O4" s="8" t="s">
        <v>6</v>
      </c>
    </row>
    <row r="5" spans="1:15" s="4" customFormat="1" ht="40.5" customHeight="1" x14ac:dyDescent="0.15">
      <c r="A5" s="6">
        <v>1</v>
      </c>
      <c r="B5" s="26" t="s">
        <v>12</v>
      </c>
      <c r="C5" s="11" t="s">
        <v>13</v>
      </c>
      <c r="D5" s="6" t="s">
        <v>14</v>
      </c>
      <c r="E5" s="19" t="s">
        <v>43</v>
      </c>
      <c r="F5" s="6">
        <v>24</v>
      </c>
      <c r="G5" s="6" t="s">
        <v>15</v>
      </c>
      <c r="H5" s="6" t="s">
        <v>16</v>
      </c>
      <c r="I5" s="6">
        <v>3</v>
      </c>
      <c r="J5" s="6">
        <f>I5*1074</f>
        <v>3222</v>
      </c>
      <c r="K5" s="6">
        <v>300</v>
      </c>
      <c r="L5" s="6">
        <v>0</v>
      </c>
      <c r="M5" s="6">
        <v>3522</v>
      </c>
      <c r="N5" s="26" t="s">
        <v>40</v>
      </c>
      <c r="O5" s="7"/>
    </row>
    <row r="6" spans="1:15" s="4" customFormat="1" ht="36.75" customHeight="1" x14ac:dyDescent="0.15">
      <c r="A6" s="6">
        <v>2</v>
      </c>
      <c r="B6" s="28"/>
      <c r="C6" s="13" t="s">
        <v>21</v>
      </c>
      <c r="D6" s="6" t="s">
        <v>19</v>
      </c>
      <c r="E6" s="24" t="s">
        <v>52</v>
      </c>
      <c r="F6" s="6">
        <v>22</v>
      </c>
      <c r="G6" s="6" t="s">
        <v>17</v>
      </c>
      <c r="H6" s="6" t="s">
        <v>17</v>
      </c>
      <c r="I6" s="6">
        <v>6</v>
      </c>
      <c r="J6" s="6">
        <f>I6*1074</f>
        <v>6444</v>
      </c>
      <c r="K6" s="6">
        <v>300</v>
      </c>
      <c r="L6" s="6">
        <v>1000</v>
      </c>
      <c r="M6" s="6">
        <v>7744</v>
      </c>
      <c r="N6" s="27"/>
      <c r="O6" s="7" t="s">
        <v>18</v>
      </c>
    </row>
    <row r="7" spans="1:15" s="4" customFormat="1" ht="36.75" customHeight="1" x14ac:dyDescent="0.15">
      <c r="A7" s="6">
        <v>3</v>
      </c>
      <c r="B7" s="26" t="s">
        <v>22</v>
      </c>
      <c r="C7" s="14" t="s">
        <v>23</v>
      </c>
      <c r="D7" s="15" t="s">
        <v>14</v>
      </c>
      <c r="E7" s="16" t="s">
        <v>44</v>
      </c>
      <c r="F7" s="15">
        <v>22</v>
      </c>
      <c r="G7" s="15" t="s">
        <v>24</v>
      </c>
      <c r="H7" s="15" t="s">
        <v>24</v>
      </c>
      <c r="I7" s="15">
        <v>12</v>
      </c>
      <c r="J7" s="15">
        <f>I7*1432</f>
        <v>17184</v>
      </c>
      <c r="K7" s="15">
        <v>300</v>
      </c>
      <c r="L7" s="15">
        <v>1000</v>
      </c>
      <c r="M7" s="15">
        <f>SUM(M8)</f>
        <v>18484</v>
      </c>
      <c r="N7" s="26" t="s">
        <v>41</v>
      </c>
      <c r="O7" s="17" t="s">
        <v>18</v>
      </c>
    </row>
    <row r="8" spans="1:15" s="4" customFormat="1" ht="36.75" customHeight="1" x14ac:dyDescent="0.15">
      <c r="A8" s="6">
        <v>4</v>
      </c>
      <c r="B8" s="28"/>
      <c r="C8" s="14" t="s">
        <v>25</v>
      </c>
      <c r="D8" s="15" t="s">
        <v>26</v>
      </c>
      <c r="E8" s="16" t="s">
        <v>45</v>
      </c>
      <c r="F8" s="15">
        <v>23</v>
      </c>
      <c r="G8" s="15" t="s">
        <v>24</v>
      </c>
      <c r="H8" s="15" t="s">
        <v>24</v>
      </c>
      <c r="I8" s="15">
        <v>12</v>
      </c>
      <c r="J8" s="15">
        <f t="shared" ref="J8:J13" si="0">I8*1432</f>
        <v>17184</v>
      </c>
      <c r="K8" s="15">
        <v>300</v>
      </c>
      <c r="L8" s="15">
        <v>1000</v>
      </c>
      <c r="M8" s="15">
        <f t="shared" ref="M8:M13" si="1">SUM(J8:L8)</f>
        <v>18484</v>
      </c>
      <c r="N8" s="28"/>
      <c r="O8" s="17" t="s">
        <v>18</v>
      </c>
    </row>
    <row r="9" spans="1:15" s="4" customFormat="1" ht="36.75" customHeight="1" x14ac:dyDescent="0.15">
      <c r="A9" s="6">
        <v>5</v>
      </c>
      <c r="B9" s="28"/>
      <c r="C9" s="14" t="s">
        <v>27</v>
      </c>
      <c r="D9" s="15" t="s">
        <v>26</v>
      </c>
      <c r="E9" s="16" t="s">
        <v>46</v>
      </c>
      <c r="F9" s="15">
        <v>21</v>
      </c>
      <c r="G9" s="15" t="s">
        <v>24</v>
      </c>
      <c r="H9" s="15" t="s">
        <v>24</v>
      </c>
      <c r="I9" s="15">
        <v>12</v>
      </c>
      <c r="J9" s="15">
        <f t="shared" si="0"/>
        <v>17184</v>
      </c>
      <c r="K9" s="15">
        <v>300</v>
      </c>
      <c r="L9" s="15">
        <v>1000</v>
      </c>
      <c r="M9" s="15">
        <f t="shared" si="1"/>
        <v>18484</v>
      </c>
      <c r="N9" s="28"/>
      <c r="O9" s="17" t="s">
        <v>18</v>
      </c>
    </row>
    <row r="10" spans="1:15" s="4" customFormat="1" ht="36.75" customHeight="1" x14ac:dyDescent="0.15">
      <c r="A10" s="6">
        <v>6</v>
      </c>
      <c r="B10" s="28"/>
      <c r="C10" s="14" t="s">
        <v>28</v>
      </c>
      <c r="D10" s="15" t="s">
        <v>14</v>
      </c>
      <c r="E10" s="16" t="s">
        <v>47</v>
      </c>
      <c r="F10" s="15">
        <v>21</v>
      </c>
      <c r="G10" s="15" t="s">
        <v>24</v>
      </c>
      <c r="H10" s="15" t="s">
        <v>24</v>
      </c>
      <c r="I10" s="15">
        <v>12</v>
      </c>
      <c r="J10" s="15">
        <f t="shared" si="0"/>
        <v>17184</v>
      </c>
      <c r="K10" s="15">
        <v>300</v>
      </c>
      <c r="L10" s="15">
        <v>1000</v>
      </c>
      <c r="M10" s="15">
        <f t="shared" si="1"/>
        <v>18484</v>
      </c>
      <c r="N10" s="28"/>
      <c r="O10" s="17" t="s">
        <v>18</v>
      </c>
    </row>
    <row r="11" spans="1:15" s="4" customFormat="1" ht="36.75" customHeight="1" x14ac:dyDescent="0.15">
      <c r="A11" s="6">
        <v>7</v>
      </c>
      <c r="B11" s="28"/>
      <c r="C11" s="14" t="s">
        <v>29</v>
      </c>
      <c r="D11" s="15" t="s">
        <v>26</v>
      </c>
      <c r="E11" s="16" t="s">
        <v>48</v>
      </c>
      <c r="F11" s="15">
        <v>23</v>
      </c>
      <c r="G11" s="15" t="s">
        <v>24</v>
      </c>
      <c r="H11" s="15" t="s">
        <v>24</v>
      </c>
      <c r="I11" s="15">
        <v>12</v>
      </c>
      <c r="J11" s="15">
        <f t="shared" si="0"/>
        <v>17184</v>
      </c>
      <c r="K11" s="15">
        <v>300</v>
      </c>
      <c r="L11" s="15">
        <v>1000</v>
      </c>
      <c r="M11" s="15">
        <f t="shared" si="1"/>
        <v>18484</v>
      </c>
      <c r="N11" s="28"/>
      <c r="O11" s="17" t="s">
        <v>18</v>
      </c>
    </row>
    <row r="12" spans="1:15" s="4" customFormat="1" ht="36.75" customHeight="1" x14ac:dyDescent="0.15">
      <c r="A12" s="6">
        <v>8</v>
      </c>
      <c r="B12" s="28"/>
      <c r="C12" s="14" t="s">
        <v>30</v>
      </c>
      <c r="D12" s="15" t="s">
        <v>14</v>
      </c>
      <c r="E12" s="16" t="s">
        <v>49</v>
      </c>
      <c r="F12" s="15">
        <v>23</v>
      </c>
      <c r="G12" s="15" t="s">
        <v>24</v>
      </c>
      <c r="H12" s="15" t="s">
        <v>24</v>
      </c>
      <c r="I12" s="15">
        <v>12</v>
      </c>
      <c r="J12" s="15">
        <f t="shared" si="0"/>
        <v>17184</v>
      </c>
      <c r="K12" s="15">
        <v>300</v>
      </c>
      <c r="L12" s="15">
        <v>1000</v>
      </c>
      <c r="M12" s="15">
        <f t="shared" si="1"/>
        <v>18484</v>
      </c>
      <c r="N12" s="28"/>
      <c r="O12" s="17" t="s">
        <v>18</v>
      </c>
    </row>
    <row r="13" spans="1:15" s="4" customFormat="1" ht="36.75" customHeight="1" x14ac:dyDescent="0.15">
      <c r="A13" s="6">
        <v>9</v>
      </c>
      <c r="B13" s="28"/>
      <c r="C13" s="14" t="s">
        <v>31</v>
      </c>
      <c r="D13" s="15" t="s">
        <v>26</v>
      </c>
      <c r="E13" s="16" t="s">
        <v>50</v>
      </c>
      <c r="F13" s="15">
        <v>21</v>
      </c>
      <c r="G13" s="15" t="s">
        <v>24</v>
      </c>
      <c r="H13" s="15" t="s">
        <v>24</v>
      </c>
      <c r="I13" s="15">
        <v>12</v>
      </c>
      <c r="J13" s="15">
        <f t="shared" si="0"/>
        <v>17184</v>
      </c>
      <c r="K13" s="15">
        <v>300</v>
      </c>
      <c r="L13" s="15">
        <v>1000</v>
      </c>
      <c r="M13" s="15">
        <f t="shared" si="1"/>
        <v>18484</v>
      </c>
      <c r="N13" s="27"/>
      <c r="O13" s="17" t="s">
        <v>18</v>
      </c>
    </row>
    <row r="14" spans="1:15" s="4" customFormat="1" ht="36.75" customHeight="1" x14ac:dyDescent="0.15">
      <c r="A14" s="12">
        <v>10</v>
      </c>
      <c r="B14" s="12" t="s">
        <v>32</v>
      </c>
      <c r="C14" s="18" t="s">
        <v>33</v>
      </c>
      <c r="D14" s="12" t="s">
        <v>14</v>
      </c>
      <c r="E14" s="20" t="s">
        <v>51</v>
      </c>
      <c r="F14" s="12">
        <v>22</v>
      </c>
      <c r="G14" s="12" t="s">
        <v>34</v>
      </c>
      <c r="H14" s="12" t="s">
        <v>35</v>
      </c>
      <c r="I14" s="12">
        <v>6</v>
      </c>
      <c r="J14" s="12">
        <f>1074*I14</f>
        <v>6444</v>
      </c>
      <c r="K14" s="12">
        <v>150</v>
      </c>
      <c r="L14" s="12">
        <v>1000</v>
      </c>
      <c r="M14" s="12">
        <v>7594</v>
      </c>
      <c r="N14" s="6" t="s">
        <v>42</v>
      </c>
      <c r="O14" s="21" t="s">
        <v>36</v>
      </c>
    </row>
    <row r="15" spans="1:15" s="4" customFormat="1" ht="36.75" customHeight="1" x14ac:dyDescent="0.15">
      <c r="A15" s="6"/>
      <c r="B15" s="6"/>
      <c r="C15" s="14"/>
      <c r="D15" s="6"/>
      <c r="E15" s="19"/>
      <c r="F15" s="6"/>
      <c r="G15" s="6"/>
      <c r="H15" s="6"/>
      <c r="I15" s="6" t="s">
        <v>37</v>
      </c>
      <c r="J15" s="6">
        <v>136398</v>
      </c>
      <c r="K15" s="6">
        <v>2850</v>
      </c>
      <c r="L15" s="6">
        <v>9000</v>
      </c>
      <c r="M15" s="6">
        <v>148248</v>
      </c>
      <c r="N15" s="22"/>
      <c r="O15" s="7"/>
    </row>
    <row r="16" spans="1:15" ht="21" customHeight="1" x14ac:dyDescent="0.15">
      <c r="A16" s="32" t="s">
        <v>38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</row>
    <row r="17" spans="1:15" ht="74.25" customHeight="1" x14ac:dyDescent="0.15">
      <c r="A17" s="25" t="s">
        <v>20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</row>
  </sheetData>
  <mergeCells count="8">
    <mergeCell ref="A17:O17"/>
    <mergeCell ref="N5:N6"/>
    <mergeCell ref="N7:N13"/>
    <mergeCell ref="A2:O2"/>
    <mergeCell ref="A3:E3"/>
    <mergeCell ref="B5:B6"/>
    <mergeCell ref="B7:B13"/>
    <mergeCell ref="A16:O16"/>
  </mergeCells>
  <phoneticPr fontId="5" type="noConversion"/>
  <pageMargins left="0.47222222222222199" right="0.196527777777778" top="0.75138888888888899" bottom="0.75138888888888899" header="0.29861111111111099" footer="0.29861111111111099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CheXiaobo</cp:lastModifiedBy>
  <cp:lastPrinted>2023-01-10T06:08:29Z</cp:lastPrinted>
  <dcterms:created xsi:type="dcterms:W3CDTF">2019-03-07T03:48:00Z</dcterms:created>
  <dcterms:modified xsi:type="dcterms:W3CDTF">2023-01-11T01:29:12Z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eyJoZGlkIjoiMmFjMDg5MjgwZTNlOGQ5MDhhNzUyZDRiNWI2ZjNkZjkifQ==</vt:lpwstr>
  </property>
  <property fmtid="{D5CDD505-2E9C-101B-9397-08002B2CF9AE}" pid="5" name="ICV">
    <vt:lpwstr>33AC1376E89C4B429EBE3A853FEBC300</vt:lpwstr>
  </property>
</Properties>
</file>