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结余资金第一批项目" sheetId="3" r:id="rId1"/>
    <sheet name="Sheet1" sheetId="4" r:id="rId2"/>
  </sheets>
  <calcPr calcId="144525" iterate="1" iterateCount="100" iterateDelta="0.001"/>
</workbook>
</file>

<file path=xl/sharedStrings.xml><?xml version="1.0" encoding="utf-8"?>
<sst xmlns="http://schemas.openxmlformats.org/spreadsheetml/2006/main" count="160" uniqueCount="133">
  <si>
    <t>贵安新区2023年脱贫攻坚与乡村振兴衔接资金项目明细表</t>
  </si>
  <si>
    <t>单位：元</t>
  </si>
  <si>
    <t>序号</t>
  </si>
  <si>
    <t>项目名称</t>
  </si>
  <si>
    <t>项目实施单位</t>
  </si>
  <si>
    <t>项目总投资金额</t>
  </si>
  <si>
    <t>合同金额</t>
  </si>
  <si>
    <t>结算金额</t>
  </si>
  <si>
    <t>已分配资金</t>
  </si>
  <si>
    <t>此次分配资金</t>
  </si>
  <si>
    <t>科目分类</t>
  </si>
  <si>
    <t>备注</t>
  </si>
  <si>
    <t>贵安新区湖潮乡2022年湖潮村黑土坝至小黑石头机耕道建设项目</t>
  </si>
  <si>
    <t>湖潮乡</t>
  </si>
  <si>
    <t>2130505</t>
  </si>
  <si>
    <t>贵安新区湖潮乡2022年上午村谷井上院组山尾巴至九头坡机耕道建设项目</t>
  </si>
  <si>
    <t>湖潮乡基础设施项目2022年车田村水渠、蓄水池建设项目</t>
  </si>
  <si>
    <t>贵安新区党武街道2022年农灌沟渠维修乡村振兴建设项目</t>
  </si>
  <si>
    <t>党武街道</t>
  </si>
  <si>
    <t>贵安新区 2022 年蔬菜（香葱）保供基地配套设施乡村振兴建设项目</t>
  </si>
  <si>
    <t>马场镇</t>
  </si>
  <si>
    <t>贵安新区马场镇2022年场边村蔬菜产业水肥一体化设施乡村振兴建设项目</t>
  </si>
  <si>
    <t>贵安新区马场镇2022年乡村振兴联户路硬化建设项目</t>
  </si>
  <si>
    <t>花溪区、贵安新区2023年脱贫人口小额信贷项目</t>
  </si>
  <si>
    <t>区农业农村局</t>
  </si>
  <si>
    <t>项目总金额59万元，其中花溪区21万元，贵安新区38万元</t>
  </si>
  <si>
    <t>花溪区、贵安新区2023年“雨露计划”助学补助项目</t>
  </si>
  <si>
    <t>项目总金额4.89万元，其中花溪区1.945万元，贵安新区2.495万元</t>
  </si>
  <si>
    <t>合计</t>
  </si>
  <si>
    <t>2022年花溪区乡村振兴衔接资金结余资金项目报账进度及计划统计表</t>
  </si>
  <si>
    <t xml:space="preserve">统计时间：2022年10月21日                                 </t>
  </si>
  <si>
    <t>项目主要建设内容</t>
  </si>
  <si>
    <t>项目实施乡镇及地点</t>
  </si>
  <si>
    <t>方案批复文号及时间</t>
  </si>
  <si>
    <t>项目总投资金额（万元）</t>
  </si>
  <si>
    <t>预算审核金额（万元）</t>
  </si>
  <si>
    <t>合同金额（万元）</t>
  </si>
  <si>
    <t>项目建设进度（%）</t>
  </si>
  <si>
    <t>项目报账金额（万元）</t>
  </si>
  <si>
    <t>当前资金报账率（%）</t>
  </si>
  <si>
    <t>10月报账计划</t>
  </si>
  <si>
    <t>结余资金项目  （花溪区）花乡振字﹝2022﹞  号  20220728</t>
  </si>
  <si>
    <t>花溪区黔陶乡2022年黔陶村小摆茶组沟渠建设乡村振兴项目</t>
  </si>
  <si>
    <t>修建灌溉沟渠1000米，沟宽0.3米，沟帮宽0.25米（采用C20混凝土浇筑），沟深0.3米。混凝土垫底（标号C20），宽0.8米，厚0.1米。</t>
  </si>
  <si>
    <t>黔陶乡黔陶村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</si>
  <si>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86号20220728</t>
    </r>
  </si>
  <si>
    <t>预算完成，正在走程序</t>
  </si>
  <si>
    <t>花溪区黔陶乡2022年黔陶村河西组机耕道修复乡村振兴项目</t>
  </si>
  <si>
    <t>修复机耕道长1900米，宽3米，泥结石路面；增加4个错车道，每个错车道不低于20平方米。（两侧浆砌石路肩墙高0.3米，宽0.4米；块石找平120立方米；泥结石垫层0.2米,压路机压实；碎石找平0.1米，压路机压实）。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</si>
  <si>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87号20220728</t>
    </r>
  </si>
  <si>
    <t>花溪区黔陶乡2022年赵司村机耕道修复乡村振兴项目</t>
  </si>
  <si>
    <t>修复机耕道长560米，第一段长330米、宽3米，第二段长230米、宽2米。混凝土厚0.15米（标号C20）。</t>
  </si>
  <si>
    <t>黔陶乡赵司村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</si>
  <si>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88号20220728</t>
    </r>
  </si>
  <si>
    <t>黔陶乡小计</t>
  </si>
  <si>
    <t>花溪区马铃乡2022年凯坝村上院组至塘关果蔬产业配套乡村振兴项目</t>
  </si>
  <si>
    <r>
      <rPr>
        <sz val="1"/>
        <color theme="1"/>
        <rFont val="仿宋_GB2312"/>
        <charset val="134"/>
      </rPr>
      <t>新建机耕道700米，宽度3 m，C20混凝土浇筑，厚度15cm ，错车道2处，规格2.5m*8m，回转车道1处，面积50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。</t>
    </r>
  </si>
  <si>
    <t>马铃乡凯坝村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</si>
  <si>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89号20220728</t>
    </r>
  </si>
  <si>
    <t>正在预算审核</t>
  </si>
  <si>
    <t>马铃小计</t>
  </si>
  <si>
    <t>花溪区孟关乡2022年五星村二组至老鹰坡机耕道建设乡村振兴项目</t>
  </si>
  <si>
    <t>新建机耕道长1.33km，其中：第一段长1230米，宽3.5m，第二段长100米，宽4.0m。错车道2个（每个≥20㎡）。混凝土浇筑4705㎡，厚度0.15m(标号C20)。</t>
  </si>
  <si>
    <t>孟关乡2022年五星村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</si>
  <si>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90号20220728</t>
    </r>
  </si>
  <si>
    <t>正在进行招投标</t>
  </si>
  <si>
    <t>孟关小计</t>
  </si>
  <si>
    <t>花溪区麦坪镇杉二村地下水供水井及配套设施建设项目</t>
  </si>
  <si>
    <r>
      <rPr>
        <sz val="1"/>
        <rFont val="仿宋_GB2312"/>
        <charset val="134"/>
      </rPr>
      <t>新建灌溉机井1口（涌水量150m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/d）；150m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预制成品蓄水池1口（L×W×H=10m×7.5m×2m）；70m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预制成品蓄水池1口（L×W×H=7m×5m×2m）；6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泵房一座及配套设施；配套供水管网约2.2km。</t>
    </r>
  </si>
  <si>
    <t>麦坪镇杉二村</t>
  </si>
  <si>
    <r>
      <rPr>
        <sz val="8"/>
        <rFont val="仿宋_GB2312"/>
        <charset val="134"/>
      </rPr>
      <t>花乡振复</t>
    </r>
    <r>
      <rPr>
        <sz val="8"/>
        <rFont val="宋体"/>
        <charset val="134"/>
      </rPr>
      <t>﹝</t>
    </r>
    <r>
      <rPr>
        <sz val="8"/>
        <rFont val="仿宋_GB2312"/>
        <charset val="134"/>
      </rPr>
      <t>2022</t>
    </r>
    <r>
      <rPr>
        <sz val="8"/>
        <rFont val="宋体"/>
        <charset val="134"/>
      </rPr>
      <t>﹞</t>
    </r>
    <r>
      <rPr>
        <sz val="8"/>
        <rFont val="仿宋_GB2312"/>
        <charset val="134"/>
      </rPr>
      <t>91号20220728</t>
    </r>
  </si>
  <si>
    <t>已经启动实施，正在拨付启动款程序</t>
  </si>
  <si>
    <t>麦坪小计</t>
  </si>
  <si>
    <t>花溪区2022年青岩镇新关村灌溉沟渠维改造乡村振兴建设项目</t>
  </si>
  <si>
    <t>①新建灌溉排洪沟渠380m（沟渠宽度1.0m，深度1.2m，采用M7.5砂浆毛石砌筑，沟壁上底宽度0.4m，下底宽度0.75m,高度1.25m，内存沟壁采用1:2水泥砂浆抹灰，厚度3cm。沟底采用0.1m厚碎石垫层，0.15m厚C20混凝土沟底）。②新建沟盖板380m（盖板宽度1.8m，长度0.9m，厚度0.1m，采用C25混凝土浇筑，内置φ14钢筋，间距0.2m）。③新建小型截水坝一座（坝体采用C25钢筋混凝土浇筑，坝底采用0.15m厚碎石垫层，0.2m厚C20混凝土底板）。④新建防护围网31m（围网采用成品安装，围网高度1.8m）。</t>
  </si>
  <si>
    <t>青岩镇新关村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</si>
  <si>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92号20220728</t>
    </r>
  </si>
  <si>
    <t>待资金下达报账50%</t>
  </si>
  <si>
    <t>花溪区2022年青岩镇思潜村花冲道路硬化建设项目</t>
  </si>
  <si>
    <r>
      <rPr>
        <sz val="1"/>
        <color theme="1"/>
        <rFont val="仿宋_GB2312"/>
        <charset val="134"/>
      </rPr>
      <t>修缮青岩镇思潜村花冲（10组）道路1077m，宽度约3.5m，路面面积3770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，拉毛原砼路面3770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。路线平面交叉3处45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，新建错车道1处80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，路基病害处置650</t>
    </r>
    <r>
      <rPr>
        <sz val="1"/>
        <color indexed="8"/>
        <rFont val="宋体"/>
        <charset val="134"/>
      </rPr>
      <t>㎡</t>
    </r>
    <r>
      <rPr>
        <sz val="1"/>
        <color theme="1"/>
        <rFont val="仿宋_GB2312"/>
        <charset val="134"/>
      </rPr>
      <t>，全路面现浇C25混凝土，厚度18厘米；修复路肩墙48m</t>
    </r>
    <r>
      <rPr>
        <sz val="1"/>
        <color indexed="8"/>
        <rFont val="宋体"/>
        <charset val="134"/>
      </rPr>
      <t>³</t>
    </r>
    <r>
      <rPr>
        <sz val="1"/>
        <color theme="1"/>
        <rFont val="仿宋_GB2312"/>
        <charset val="134"/>
      </rPr>
      <t>，采用M7.5浆砌片石砌筑。</t>
    </r>
  </si>
  <si>
    <t>青岩镇思潜村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</si>
  <si>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94号20220728</t>
    </r>
  </si>
  <si>
    <t>正在开展预算审核</t>
  </si>
  <si>
    <t>青岩镇小计</t>
  </si>
  <si>
    <t>花溪区久安乡2022年打通村魔芋产业机耕道建设乡村振兴项目</t>
  </si>
  <si>
    <t>新建机耕道2000米，宽3.5米，错车位4个（每个不小于20平方米），泥结石路面，大渣石厚30公分，细渣石厚20公分，机械压实。</t>
  </si>
  <si>
    <t>久安乡打通村</t>
  </si>
  <si>
    <r>
      <rPr>
        <sz val="8"/>
        <color theme="1"/>
        <rFont val="仿宋_GB2312"/>
        <charset val="134"/>
      </rPr>
      <t>花乡振复</t>
    </r>
    <r>
      <rPr>
        <sz val="8"/>
        <color indexed="8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indexed="8"/>
        <rFont val="宋体"/>
        <charset val="134"/>
      </rPr>
      <t>﹞</t>
    </r>
    <r>
      <rPr>
        <sz val="8"/>
        <color theme="1"/>
        <rFont val="仿宋_GB2312"/>
        <charset val="134"/>
      </rPr>
      <t>93号20220728</t>
    </r>
  </si>
  <si>
    <t>已开工，正准备资料拨款</t>
  </si>
  <si>
    <t>久安小计</t>
  </si>
  <si>
    <t>花溪区燕楼镇2022年槐舟村三组至五组机耕道完善建设乡村振兴项目</t>
  </si>
  <si>
    <t>完善机耕道扩建572米。其中，第一段宽2.5米，长35米，第二段宽1米，长398米，第三段宽0.5米，长139米。全路段混凝土浇筑，厚度0.15米（标号C20）。挡土墙171立方，标砖砌筑。</t>
  </si>
  <si>
    <t>燕楼镇2022年槐舟村</t>
  </si>
  <si>
    <r>
      <rPr>
        <sz val="8"/>
        <rFont val="仿宋_GB2312"/>
        <charset val="134"/>
      </rPr>
      <t>花乡振复</t>
    </r>
    <r>
      <rPr>
        <sz val="8"/>
        <rFont val="宋体"/>
        <charset val="134"/>
      </rPr>
      <t>﹝</t>
    </r>
    <r>
      <rPr>
        <sz val="8"/>
        <rFont val="仿宋_GB2312"/>
        <charset val="134"/>
      </rPr>
      <t>2022</t>
    </r>
    <r>
      <rPr>
        <sz val="8"/>
        <rFont val="宋体"/>
        <charset val="134"/>
      </rPr>
      <t>﹞</t>
    </r>
    <r>
      <rPr>
        <sz val="8"/>
        <rFont val="仿宋_GB2312"/>
        <charset val="134"/>
      </rPr>
      <t>96号20220728</t>
    </r>
  </si>
  <si>
    <t>已完工</t>
  </si>
  <si>
    <t>花溪区燕楼镇2022年旧盘村机耕道建设乡村振兴项目</t>
  </si>
  <si>
    <t>1.新建摆金山路口至摆老寨机耕道400米，宽3.5米，混凝土厚0.15米（标号C20），会车道1个（宽度不低于1.5米，面积不低于20平方米），浆砌石堡坎150方。2.新建六组牛厂路口至桂花杨开田路口机耕道520米，宽3.5米，混凝土厚0.15米（标号C20），会车道（宽度不低于1.5米，面积不低于20平方米）1个,浆砌石堡坎130方。</t>
  </si>
  <si>
    <t>燕楼镇旧盘村</t>
  </si>
  <si>
    <r>
      <rPr>
        <sz val="8"/>
        <color theme="1"/>
        <rFont val="仿宋_GB2312"/>
        <charset val="134"/>
      </rPr>
      <t>花乡振复</t>
    </r>
    <r>
      <rPr>
        <sz val="8"/>
        <color theme="1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theme="1"/>
        <rFont val="宋体"/>
        <charset val="134"/>
      </rPr>
      <t>﹞</t>
    </r>
    <r>
      <rPr>
        <sz val="8"/>
        <color theme="1"/>
        <rFont val="仿宋_GB2312"/>
        <charset val="134"/>
      </rPr>
      <t>95号20220728</t>
    </r>
  </si>
  <si>
    <t>已动工，未拨款</t>
  </si>
  <si>
    <t>燕楼合计</t>
  </si>
  <si>
    <t>花溪合计</t>
  </si>
  <si>
    <t>结余资金项目  （花溪区）花乡振字﹝2022﹞  号202208</t>
  </si>
  <si>
    <r>
      <rPr>
        <sz val="8"/>
        <color rgb="FFFF0000"/>
        <rFont val="仿宋_GB2312"/>
        <charset val="134"/>
      </rPr>
      <t>机耕道总长1.3km，其中1000m宽3.5m,设错车道3个（每个不少于50</t>
    </r>
    <r>
      <rPr>
        <sz val="8"/>
        <color rgb="FFFF0000"/>
        <rFont val="方正书宋_GBK"/>
        <charset val="134"/>
      </rPr>
      <t>㎡</t>
    </r>
    <r>
      <rPr>
        <sz val="8"/>
        <color rgb="FFFF0000"/>
        <rFont val="仿宋_GB2312"/>
        <charset val="134"/>
      </rPr>
      <t>）；300m宽2.5m设错车道2个（每个不少于30</t>
    </r>
    <r>
      <rPr>
        <sz val="8"/>
        <color rgb="FFFF0000"/>
        <rFont val="方正书宋_GBK"/>
        <charset val="134"/>
      </rPr>
      <t>㎡</t>
    </r>
    <r>
      <rPr>
        <sz val="8"/>
        <color rgb="FFFF0000"/>
        <rFont val="仿宋_GB2312"/>
        <charset val="134"/>
      </rPr>
      <t>）；路面均为C20混凝土路面厚0.15m；M7.5浆砌石300m</t>
    </r>
    <r>
      <rPr>
        <sz val="8"/>
        <color rgb="FFFF0000"/>
        <rFont val="方正书宋_GBK"/>
        <charset val="134"/>
      </rPr>
      <t>³</t>
    </r>
    <r>
      <rPr>
        <sz val="8"/>
        <color rgb="FFFF0000"/>
        <rFont val="仿宋_GB2312"/>
        <charset val="134"/>
      </rPr>
      <t>。</t>
    </r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</si>
  <si>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方正书宋_GBK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方正书宋_GBK"/>
        <charset val="134"/>
      </rPr>
      <t>﹞</t>
    </r>
    <r>
      <rPr>
        <sz val="8"/>
        <color rgb="FFFF0000"/>
        <rFont val="仿宋_GB2312"/>
        <charset val="134"/>
      </rPr>
      <t>101号20220728</t>
    </r>
  </si>
  <si>
    <t>招标公告挂网，预计下周开工</t>
  </si>
  <si>
    <t>新建机耕道总长500m，宽2m，配套500m沟渠；机耕道采用10cm碎石回填压实，浇筑15cm厚C20混凝土路面；沟壁为浆砌毛石高1.5m,宽1m，壁厚40cm，沟底10cm厚C15混凝土硬化。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</si>
  <si>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方正书宋_GBK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方正书宋_GBK"/>
        <charset val="134"/>
      </rPr>
      <t>﹞</t>
    </r>
    <r>
      <rPr>
        <sz val="8"/>
        <color rgb="FFFF0000"/>
        <rFont val="仿宋_GB2312"/>
        <charset val="134"/>
      </rPr>
      <t>102号20220728</t>
    </r>
  </si>
  <si>
    <t>湖潮乡小计</t>
  </si>
  <si>
    <t>贵安新区高峰镇2022年普马村蔬菜产业乡村振兴建设项目</t>
  </si>
  <si>
    <r>
      <rPr>
        <sz val="8"/>
        <color rgb="FFFF0000"/>
        <rFont val="仿宋_GB2312"/>
        <charset val="134"/>
      </rPr>
      <t>新建机耕道355m，路宽3.5m；C20混凝土路面厚0.15m，会车道1个（面积不少于55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）。</t>
    </r>
  </si>
  <si>
    <t>高峰镇普马村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</si>
  <si>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103号20220728</t>
    </r>
  </si>
  <si>
    <t>合同已签订，已动工</t>
  </si>
  <si>
    <t>高峰镇小计</t>
  </si>
  <si>
    <t>新建农灌沟渠总长1760米，（其中，规格0.4×0.5m长350米；规格0.6×0.6m长500米；梯形沟渠规格0.3×（上底0.4，下底0.75）m长910米。渠道采用M10浆砌水泥标砖砌筑，0.3×0.3m断面采用12墙；其余规格沟渠采用18墙；迎水面采用1:1水泥砂浆抹面。</t>
  </si>
  <si>
    <t>党武街道葵林村、掌克村、葵花山村</t>
  </si>
  <si>
    <r>
      <rPr>
        <sz val="8"/>
        <color theme="1"/>
        <rFont val="仿宋_GB2312"/>
        <charset val="134"/>
      </rPr>
      <t>花乡振复</t>
    </r>
    <r>
      <rPr>
        <sz val="8"/>
        <color theme="1"/>
        <rFont val="宋体"/>
        <charset val="134"/>
      </rPr>
      <t>﹝</t>
    </r>
    <r>
      <rPr>
        <sz val="8"/>
        <color theme="1"/>
        <rFont val="仿宋_GB2312"/>
        <charset val="134"/>
      </rPr>
      <t>2022</t>
    </r>
    <r>
      <rPr>
        <sz val="8"/>
        <color theme="1"/>
        <rFont val="宋体"/>
        <charset val="134"/>
      </rPr>
      <t>﹞</t>
    </r>
    <r>
      <rPr>
        <sz val="8"/>
        <color theme="1"/>
        <rFont val="仿宋_GB2312"/>
        <charset val="134"/>
      </rPr>
      <t>104号20220728</t>
    </r>
  </si>
  <si>
    <t>正在做预算审核</t>
  </si>
  <si>
    <t>党武街道小计</t>
  </si>
  <si>
    <r>
      <rPr>
        <sz val="8"/>
        <color rgb="FFFF0000"/>
        <rFont val="仿宋_GB2312"/>
        <charset val="134"/>
      </rPr>
      <t>1、新安装主管总长1.06km，均为100级1.0MPaDN110mmPE管；新安装支管总长7.418km，均为100级1.6MPaDN50mmPE管；
2、新安装站管总长2.102km，均为Φ25热镀锌钢管；
3、新安装ISG65-200型多级离心泵2台；
4、新安装5m</t>
    </r>
    <r>
      <rPr>
        <sz val="8"/>
        <color rgb="FFFF0000"/>
        <rFont val="宋体"/>
        <charset val="134"/>
      </rPr>
      <t>³</t>
    </r>
    <r>
      <rPr>
        <sz val="8"/>
        <color rgb="FFFF0000"/>
        <rFont val="仿宋_GB2312"/>
        <charset val="134"/>
      </rPr>
      <t>不锈钢水箱1个；
5、新安装喷头1051个，型号为80B4。</t>
    </r>
  </si>
  <si>
    <t>马场镇场边村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</si>
  <si>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105号20220728</t>
    </r>
  </si>
  <si>
    <t>50%%</t>
  </si>
  <si>
    <t>项目已动工，未拨款</t>
  </si>
  <si>
    <t>贵安新区马场镇2022年凯掌村粮食产业灌溉沟渠乡村振兴建设项目</t>
  </si>
  <si>
    <t>1、改造渠道3条，总长1883m，均为矩形混凝土结构，规格为0.4×0.4m，沟壁厚0.2m，混凝土标号C15，沟底混凝土标号C15厚度0.1m；  
 2、维修渠道1条，维修段长86m，均为矩形混凝土结构，规格为0.4×0.4m，沟壁厚0.2m，混凝土标号C15，沟底混凝土标号C15厚度0.1m。</t>
  </si>
  <si>
    <t>马场镇凯掌村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</si>
  <si>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106号20220728</t>
    </r>
  </si>
  <si>
    <t xml:space="preserve"> 建设45户联户路总长2.251km，2.0m宽，C20混凝土路面厚0.15m</t>
  </si>
  <si>
    <r>
      <rPr>
        <sz val="8"/>
        <color rgb="FFFF0000"/>
        <rFont val="仿宋_GB2312"/>
        <charset val="134"/>
      </rPr>
      <t>花乡振复</t>
    </r>
    <r>
      <rPr>
        <sz val="8"/>
        <color rgb="FFFF0000"/>
        <rFont val="宋体"/>
        <charset val="134"/>
      </rPr>
      <t>﹝</t>
    </r>
    <r>
      <rPr>
        <sz val="8"/>
        <color rgb="FFFF0000"/>
        <rFont val="仿宋_GB2312"/>
        <charset val="134"/>
      </rPr>
      <t>2022</t>
    </r>
    <r>
      <rPr>
        <sz val="8"/>
        <color rgb="FFFF0000"/>
        <rFont val="宋体"/>
        <charset val="134"/>
      </rPr>
      <t>﹞</t>
    </r>
    <r>
      <rPr>
        <sz val="8"/>
        <color rgb="FFFF0000"/>
        <rFont val="仿宋_GB2312"/>
        <charset val="134"/>
      </rPr>
      <t>107号20220728</t>
    </r>
  </si>
  <si>
    <t>马场小计</t>
  </si>
  <si>
    <t>贵安总计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</si>
</sst>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5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方正小标宋简体"/>
      <charset val="134"/>
    </font>
    <font>
      <sz val="10"/>
      <color theme="1"/>
      <name val="黑体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"/>
      <color theme="1"/>
      <name val="仿宋_GB2312"/>
      <charset val="134"/>
    </font>
    <font>
      <sz val="8"/>
      <color indexed="8"/>
      <name val="仿宋_GB2312"/>
      <charset val="134"/>
    </font>
    <font>
      <b/>
      <sz val="8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1"/>
      <name val="仿宋_GB2312"/>
      <charset val="134"/>
    </font>
    <font>
      <b/>
      <sz val="8"/>
      <color indexed="8"/>
      <name val="仿宋_GB2312"/>
      <charset val="134"/>
    </font>
    <font>
      <sz val="8"/>
      <color rgb="FFFF0000"/>
      <name val="仿宋_GB2312"/>
      <charset val="134"/>
    </font>
    <font>
      <sz val="10"/>
      <color rgb="FFFF0000"/>
      <name val="黑体"/>
      <charset val="134"/>
    </font>
    <font>
      <sz val="10"/>
      <color rgb="FFFF0000"/>
      <name val="仿宋_GB2312"/>
      <charset val="134"/>
    </font>
    <font>
      <b/>
      <sz val="10"/>
      <name val="仿宋_GB2312"/>
      <charset val="134"/>
    </font>
    <font>
      <b/>
      <sz val="10"/>
      <color theme="1"/>
      <name val="黑体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b/>
      <sz val="8"/>
      <color rgb="FFFF0000"/>
      <name val="仿宋_GB2312"/>
      <charset val="134"/>
    </font>
    <font>
      <b/>
      <sz val="14"/>
      <color theme="1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  <font>
      <sz val="1"/>
      <color indexed="8"/>
      <name val="宋体"/>
      <charset val="134"/>
    </font>
    <font>
      <sz val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13" borderId="10" applyNumberFormat="0" applyAlignment="0" applyProtection="0">
      <alignment vertical="center"/>
    </xf>
    <xf numFmtId="0" fontId="46" fillId="13" borderId="6" applyNumberFormat="0" applyAlignment="0" applyProtection="0">
      <alignment vertical="center"/>
    </xf>
    <xf numFmtId="0" fontId="47" fillId="14" borderId="11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 shrinkToFit="1"/>
    </xf>
    <xf numFmtId="0" fontId="23" fillId="3" borderId="1" xfId="0" applyFont="1" applyFill="1" applyBorder="1" applyAlignment="1">
      <alignment horizontal="center" vertical="center" wrapText="1" shrinkToFit="1"/>
    </xf>
    <xf numFmtId="0" fontId="24" fillId="3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 applyProtection="1">
      <alignment horizontal="center" vertical="center" wrapText="1"/>
    </xf>
    <xf numFmtId="10" fontId="10" fillId="0" borderId="1" xfId="0" applyNumberFormat="1" applyFont="1" applyFill="1" applyBorder="1" applyAlignment="1" applyProtection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center" vertical="center" wrapText="1"/>
    </xf>
    <xf numFmtId="1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 applyProtection="1">
      <alignment horizontal="center" vertical="center" wrapText="1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9" fontId="23" fillId="0" borderId="1" xfId="0" applyNumberFormat="1" applyFont="1" applyFill="1" applyBorder="1" applyAlignment="1" applyProtection="1">
      <alignment horizontal="center" vertical="center" wrapText="1"/>
    </xf>
    <xf numFmtId="10" fontId="2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left" vertical="center" wrapText="1" shrinkToFit="1"/>
    </xf>
    <xf numFmtId="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 shrinkToFit="1"/>
    </xf>
    <xf numFmtId="0" fontId="32" fillId="0" borderId="1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176" fontId="32" fillId="0" borderId="1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77" fontId="32" fillId="2" borderId="1" xfId="0" applyNumberFormat="1" applyFont="1" applyFill="1" applyBorder="1" applyAlignment="1" applyProtection="1">
      <alignment horizontal="center" vertical="center" wrapText="1"/>
    </xf>
    <xf numFmtId="178" fontId="32" fillId="2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zoomScale="130" zoomScaleNormal="130" workbookViewId="0">
      <pane ySplit="3" topLeftCell="A9" activePane="bottomLeft" state="frozen"/>
      <selection/>
      <selection pane="bottomLeft" activeCell="C12" sqref="C12"/>
    </sheetView>
  </sheetViews>
  <sheetFormatPr defaultColWidth="8.75" defaultRowHeight="14.25"/>
  <cols>
    <col min="1" max="1" width="3.75833333333333" style="1" customWidth="1"/>
    <col min="2" max="2" width="37.3416666666667" style="1" customWidth="1"/>
    <col min="3" max="3" width="9.18333333333333" style="1" customWidth="1"/>
    <col min="4" max="4" width="9.90833333333333" style="1" customWidth="1"/>
    <col min="5" max="5" width="13.9333333333333" style="1" customWidth="1"/>
    <col min="6" max="6" width="13.4166666666667" style="1" customWidth="1"/>
    <col min="7" max="7" width="13.075" style="1" customWidth="1"/>
    <col min="8" max="8" width="12.825" style="1" customWidth="1"/>
    <col min="9" max="9" width="11.0166666666667" style="1" hidden="1" customWidth="1"/>
    <col min="10" max="10" width="9.225" style="1" customWidth="1"/>
    <col min="11" max="11" width="17.425" style="1" customWidth="1"/>
    <col min="12" max="16384" width="8.75" style="1"/>
  </cols>
  <sheetData>
    <row r="1" s="1" customFormat="1" ht="28" customHeight="1" spans="2:11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</row>
    <row r="2" s="1" customFormat="1" ht="22" customHeight="1" spans="2:11">
      <c r="B2" s="10"/>
      <c r="C2" s="11"/>
      <c r="D2" s="11"/>
      <c r="E2" s="11"/>
      <c r="F2" s="51"/>
      <c r="K2" s="108" t="s">
        <v>1</v>
      </c>
    </row>
    <row r="3" s="1" customFormat="1" ht="38" customHeight="1" spans="1:11">
      <c r="A3" s="90" t="s">
        <v>2</v>
      </c>
      <c r="B3" s="90" t="s">
        <v>3</v>
      </c>
      <c r="C3" s="90" t="s">
        <v>4</v>
      </c>
      <c r="D3" s="90" t="s">
        <v>5</v>
      </c>
      <c r="E3" s="90" t="s">
        <v>6</v>
      </c>
      <c r="F3" s="90" t="s">
        <v>7</v>
      </c>
      <c r="G3" s="61" t="s">
        <v>8</v>
      </c>
      <c r="H3" s="91" t="s">
        <v>9</v>
      </c>
      <c r="I3" s="90" t="s">
        <v>10</v>
      </c>
      <c r="J3" s="91" t="s">
        <v>10</v>
      </c>
      <c r="K3" s="90" t="s">
        <v>11</v>
      </c>
    </row>
    <row r="4" s="1" customFormat="1" ht="28.5" spans="1:11">
      <c r="A4" s="90">
        <v>1</v>
      </c>
      <c r="B4" s="92" t="s">
        <v>12</v>
      </c>
      <c r="C4" s="93" t="s">
        <v>13</v>
      </c>
      <c r="D4" s="93">
        <v>253300</v>
      </c>
      <c r="E4" s="94">
        <v>256000</v>
      </c>
      <c r="F4" s="94">
        <v>255467.02</v>
      </c>
      <c r="G4" s="95">
        <v>204800</v>
      </c>
      <c r="H4" s="93">
        <v>50667.02</v>
      </c>
      <c r="I4" s="99" t="s">
        <v>14</v>
      </c>
      <c r="J4" s="91">
        <v>2130505</v>
      </c>
      <c r="K4" s="93"/>
    </row>
    <row r="5" s="1" customFormat="1" ht="28.5" spans="1:11">
      <c r="A5" s="90">
        <v>2</v>
      </c>
      <c r="B5" s="92" t="s">
        <v>15</v>
      </c>
      <c r="C5" s="93" t="s">
        <v>13</v>
      </c>
      <c r="D5" s="93">
        <v>455000</v>
      </c>
      <c r="E5" s="96">
        <v>401800</v>
      </c>
      <c r="F5" s="94">
        <v>387914.65</v>
      </c>
      <c r="G5" s="95">
        <v>310169.98</v>
      </c>
      <c r="H5" s="94">
        <v>77744.67</v>
      </c>
      <c r="I5" s="99" t="s">
        <v>14</v>
      </c>
      <c r="J5" s="91">
        <v>2130505</v>
      </c>
      <c r="K5" s="94"/>
    </row>
    <row r="6" s="1" customFormat="1" ht="28.5" spans="1:11">
      <c r="A6" s="90">
        <v>3</v>
      </c>
      <c r="B6" s="97" t="s">
        <v>16</v>
      </c>
      <c r="C6" s="93" t="s">
        <v>13</v>
      </c>
      <c r="D6" s="95">
        <v>1265300</v>
      </c>
      <c r="E6" s="98">
        <v>862675.13</v>
      </c>
      <c r="F6" s="99">
        <v>889019.59</v>
      </c>
      <c r="G6" s="95">
        <v>862675.13</v>
      </c>
      <c r="H6" s="100">
        <v>26344.43</v>
      </c>
      <c r="I6" s="99" t="s">
        <v>14</v>
      </c>
      <c r="J6" s="91">
        <v>2130505</v>
      </c>
      <c r="K6" s="99"/>
    </row>
    <row r="7" ht="28.5" spans="1:11">
      <c r="A7" s="90">
        <v>4</v>
      </c>
      <c r="B7" s="61" t="s">
        <v>17</v>
      </c>
      <c r="C7" s="93" t="s">
        <v>18</v>
      </c>
      <c r="D7" s="101">
        <v>380600</v>
      </c>
      <c r="E7" s="95">
        <v>379632.14</v>
      </c>
      <c r="F7" s="95">
        <v>379274.51</v>
      </c>
      <c r="G7" s="102">
        <v>346183.83</v>
      </c>
      <c r="H7" s="95">
        <v>33090.68</v>
      </c>
      <c r="I7" s="99" t="s">
        <v>14</v>
      </c>
      <c r="J7" s="91">
        <v>2130505</v>
      </c>
      <c r="K7" s="95"/>
    </row>
    <row r="8" s="1" customFormat="1" ht="28.5" spans="1:11">
      <c r="A8" s="90">
        <v>5</v>
      </c>
      <c r="B8" s="97" t="s">
        <v>19</v>
      </c>
      <c r="C8" s="93" t="s">
        <v>20</v>
      </c>
      <c r="D8" s="93">
        <v>4988800</v>
      </c>
      <c r="E8" s="94">
        <v>4416664.7</v>
      </c>
      <c r="F8" s="94">
        <v>4733026.28</v>
      </c>
      <c r="G8" s="95">
        <v>4426097.89</v>
      </c>
      <c r="H8" s="94">
        <v>306928.390000001</v>
      </c>
      <c r="I8" s="99" t="s">
        <v>14</v>
      </c>
      <c r="J8" s="91">
        <v>2130505</v>
      </c>
      <c r="K8" s="94"/>
    </row>
    <row r="9" s="1" customFormat="1" ht="28.5" spans="1:11">
      <c r="A9" s="90">
        <v>6</v>
      </c>
      <c r="B9" s="61" t="s">
        <v>21</v>
      </c>
      <c r="C9" s="93" t="s">
        <v>20</v>
      </c>
      <c r="D9" s="93">
        <v>498000</v>
      </c>
      <c r="E9" s="93">
        <v>494760</v>
      </c>
      <c r="F9" s="94">
        <v>508284.73</v>
      </c>
      <c r="G9" s="95">
        <v>240000</v>
      </c>
      <c r="H9" s="95">
        <v>254760</v>
      </c>
      <c r="I9" s="99" t="s">
        <v>14</v>
      </c>
      <c r="J9" s="91">
        <v>2130505</v>
      </c>
      <c r="K9" s="95"/>
    </row>
    <row r="10" s="88" customFormat="1" ht="28.5" spans="1:11">
      <c r="A10" s="90">
        <v>7</v>
      </c>
      <c r="B10" s="61" t="s">
        <v>22</v>
      </c>
      <c r="C10" s="93" t="s">
        <v>20</v>
      </c>
      <c r="D10" s="103">
        <v>495100</v>
      </c>
      <c r="E10" s="104">
        <v>433367.67</v>
      </c>
      <c r="F10" s="98">
        <v>432777.47</v>
      </c>
      <c r="G10" s="102">
        <v>216683.84</v>
      </c>
      <c r="H10" s="95">
        <v>216093.63</v>
      </c>
      <c r="I10" s="99" t="s">
        <v>14</v>
      </c>
      <c r="J10" s="91">
        <v>2130505</v>
      </c>
      <c r="K10" s="95"/>
    </row>
    <row r="11" s="88" customFormat="1" ht="36" customHeight="1" spans="1:11">
      <c r="A11" s="90">
        <v>8</v>
      </c>
      <c r="B11" s="105" t="s">
        <v>23</v>
      </c>
      <c r="C11" s="93" t="s">
        <v>24</v>
      </c>
      <c r="D11" s="93">
        <v>380000</v>
      </c>
      <c r="E11" s="93"/>
      <c r="F11" s="94"/>
      <c r="G11" s="95"/>
      <c r="H11" s="95">
        <v>380000</v>
      </c>
      <c r="I11" s="99"/>
      <c r="J11" s="91"/>
      <c r="K11" s="31" t="s">
        <v>25</v>
      </c>
    </row>
    <row r="12" s="88" customFormat="1" ht="35" customHeight="1" spans="1:11">
      <c r="A12" s="90">
        <v>9</v>
      </c>
      <c r="B12" s="106" t="s">
        <v>26</v>
      </c>
      <c r="C12" s="93" t="s">
        <v>24</v>
      </c>
      <c r="D12" s="95">
        <v>29450</v>
      </c>
      <c r="E12" s="93"/>
      <c r="F12" s="94"/>
      <c r="G12" s="95"/>
      <c r="H12" s="95">
        <v>29450</v>
      </c>
      <c r="I12" s="99"/>
      <c r="J12" s="91"/>
      <c r="K12" s="31" t="s">
        <v>27</v>
      </c>
    </row>
    <row r="13" s="3" customFormat="1" spans="1:11">
      <c r="A13" s="107"/>
      <c r="B13" s="107" t="s">
        <v>28</v>
      </c>
      <c r="C13" s="107"/>
      <c r="D13" s="107">
        <f>SUM(D4:D12)</f>
        <v>8745550</v>
      </c>
      <c r="E13" s="107">
        <f>SUM(E4:E12)</f>
        <v>7244899.64</v>
      </c>
      <c r="F13" s="107">
        <f>SUM(F4:F12)</f>
        <v>7585764.25</v>
      </c>
      <c r="G13" s="107">
        <f>SUM(G4:G12)</f>
        <v>6606610.67</v>
      </c>
      <c r="H13" s="107">
        <f>SUM(H4:H12)</f>
        <v>1375078.82</v>
      </c>
      <c r="I13" s="107"/>
      <c r="J13" s="91"/>
      <c r="K13" s="107"/>
    </row>
  </sheetData>
  <mergeCells count="1">
    <mergeCell ref="B1:K1"/>
  </mergeCells>
  <pageMargins left="0.354166666666667" right="0.275" top="1" bottom="0.550694444444444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topLeftCell="A13" workbookViewId="0">
      <selection activeCell="L16" sqref="L16"/>
    </sheetView>
  </sheetViews>
  <sheetFormatPr defaultColWidth="8.75" defaultRowHeight="14.25"/>
  <cols>
    <col min="1" max="1" width="2.75" style="1" customWidth="1"/>
    <col min="2" max="2" width="24.0583333333333" style="1" customWidth="1"/>
    <col min="3" max="3" width="8.26666666666667" style="1" customWidth="1"/>
    <col min="4" max="4" width="5.88333333333333" style="1" customWidth="1"/>
    <col min="5" max="5" width="6.63333333333333" style="1" customWidth="1"/>
    <col min="6" max="6" width="8.75" style="1" customWidth="1"/>
    <col min="7" max="8" width="8.63333333333333" style="1" customWidth="1"/>
    <col min="9" max="9" width="7.5" style="1" customWidth="1"/>
    <col min="10" max="10" width="9.88333333333333" style="1" customWidth="1"/>
    <col min="11" max="11" width="8.13333333333333" style="1" customWidth="1"/>
    <col min="12" max="12" width="8.38333333333333" style="3" customWidth="1"/>
    <col min="13" max="13" width="10.3833333333333" style="1" customWidth="1"/>
    <col min="14" max="14" width="12.6333333333333" style="1"/>
    <col min="15" max="16384" width="8.75" style="1"/>
  </cols>
  <sheetData>
    <row r="1" s="1" customFormat="1" ht="21" spans="2:13">
      <c r="B1" s="9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22" customHeight="1" spans="2:13">
      <c r="B2" s="10" t="s">
        <v>30</v>
      </c>
      <c r="C2" s="10"/>
      <c r="D2" s="11"/>
      <c r="E2" s="11"/>
      <c r="F2" s="11"/>
      <c r="G2" s="11"/>
      <c r="H2" s="11"/>
      <c r="I2" s="11"/>
      <c r="J2" s="11"/>
      <c r="K2" s="51"/>
      <c r="L2" s="51"/>
      <c r="M2" s="51"/>
    </row>
    <row r="3" s="1" customFormat="1" ht="50" customHeight="1" spans="1:13">
      <c r="A3" s="12" t="s">
        <v>2</v>
      </c>
      <c r="B3" s="12" t="s">
        <v>3</v>
      </c>
      <c r="C3" s="12" t="s">
        <v>31</v>
      </c>
      <c r="D3" s="12" t="s">
        <v>32</v>
      </c>
      <c r="E3" s="12" t="s">
        <v>33</v>
      </c>
      <c r="F3" s="12" t="s">
        <v>34</v>
      </c>
      <c r="G3" s="12" t="s">
        <v>35</v>
      </c>
      <c r="H3" s="12" t="s">
        <v>36</v>
      </c>
      <c r="I3" s="12" t="s">
        <v>37</v>
      </c>
      <c r="J3" s="12" t="s">
        <v>38</v>
      </c>
      <c r="K3" s="12" t="s">
        <v>39</v>
      </c>
      <c r="L3" s="12" t="s">
        <v>40</v>
      </c>
      <c r="M3" s="12" t="s">
        <v>11</v>
      </c>
    </row>
    <row r="4" s="2" customFormat="1" ht="30" customHeight="1" spans="1:13">
      <c r="A4" s="13" t="s">
        <v>41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52"/>
      <c r="M4" s="53"/>
    </row>
    <row r="5" s="1" customFormat="1" ht="66" customHeight="1" spans="1:13">
      <c r="A5" s="15">
        <v>1</v>
      </c>
      <c r="B5" s="16" t="s">
        <v>42</v>
      </c>
      <c r="C5" s="17" t="s">
        <v>43</v>
      </c>
      <c r="D5" s="15" t="s">
        <v>44</v>
      </c>
      <c r="E5" s="15" t="s">
        <v>45</v>
      </c>
      <c r="F5" s="15">
        <v>9.66</v>
      </c>
      <c r="G5" s="18"/>
      <c r="H5" s="18"/>
      <c r="I5" s="18"/>
      <c r="J5" s="18"/>
      <c r="K5" s="18"/>
      <c r="L5" s="54">
        <v>0.8</v>
      </c>
      <c r="M5" s="18" t="s">
        <v>46</v>
      </c>
    </row>
    <row r="6" s="1" customFormat="1" ht="75" customHeight="1" spans="1:13">
      <c r="A6" s="15">
        <v>2</v>
      </c>
      <c r="B6" s="16" t="s">
        <v>47</v>
      </c>
      <c r="C6" s="17" t="s">
        <v>48</v>
      </c>
      <c r="D6" s="15" t="s">
        <v>44</v>
      </c>
      <c r="E6" s="15" t="s">
        <v>49</v>
      </c>
      <c r="F6" s="15">
        <v>35.36</v>
      </c>
      <c r="G6" s="18"/>
      <c r="H6" s="18"/>
      <c r="I6" s="18"/>
      <c r="J6" s="18"/>
      <c r="K6" s="18"/>
      <c r="L6" s="54">
        <v>0.8</v>
      </c>
      <c r="M6" s="18" t="s">
        <v>46</v>
      </c>
    </row>
    <row r="7" s="1" customFormat="1" ht="63" customHeight="1" spans="1:13">
      <c r="A7" s="15">
        <v>3</v>
      </c>
      <c r="B7" s="16" t="s">
        <v>50</v>
      </c>
      <c r="C7" s="17" t="s">
        <v>51</v>
      </c>
      <c r="D7" s="15" t="s">
        <v>52</v>
      </c>
      <c r="E7" s="15" t="s">
        <v>53</v>
      </c>
      <c r="F7" s="19">
        <v>10.44</v>
      </c>
      <c r="G7" s="19"/>
      <c r="H7" s="19"/>
      <c r="I7" s="55"/>
      <c r="J7" s="15"/>
      <c r="K7" s="56"/>
      <c r="L7" s="54">
        <v>0.8</v>
      </c>
      <c r="M7" s="18" t="s">
        <v>46</v>
      </c>
    </row>
    <row r="8" s="3" customFormat="1" ht="30" customHeight="1" spans="1:13">
      <c r="A8" s="20"/>
      <c r="B8" s="21" t="s">
        <v>54</v>
      </c>
      <c r="C8" s="22"/>
      <c r="D8" s="20"/>
      <c r="E8" s="20"/>
      <c r="F8" s="23">
        <f>SUM(F5:F7)</f>
        <v>55.46</v>
      </c>
      <c r="G8" s="24"/>
      <c r="H8" s="23"/>
      <c r="I8" s="57"/>
      <c r="J8" s="20"/>
      <c r="K8" s="58"/>
      <c r="L8" s="57"/>
      <c r="M8" s="59"/>
    </row>
    <row r="9" s="1" customFormat="1" ht="65" customHeight="1" spans="1:13">
      <c r="A9" s="15">
        <v>4</v>
      </c>
      <c r="B9" s="16" t="s">
        <v>55</v>
      </c>
      <c r="C9" s="17" t="s">
        <v>56</v>
      </c>
      <c r="D9" s="15" t="s">
        <v>57</v>
      </c>
      <c r="E9" s="15" t="s">
        <v>58</v>
      </c>
      <c r="F9" s="19">
        <v>34.51</v>
      </c>
      <c r="G9" s="25"/>
      <c r="H9" s="19"/>
      <c r="I9" s="55"/>
      <c r="J9" s="15"/>
      <c r="K9" s="56"/>
      <c r="L9" s="54">
        <v>0.8</v>
      </c>
      <c r="M9" s="60" t="s">
        <v>59</v>
      </c>
    </row>
    <row r="10" s="3" customFormat="1" ht="30" customHeight="1" spans="1:13">
      <c r="A10" s="20"/>
      <c r="B10" s="21" t="s">
        <v>60</v>
      </c>
      <c r="C10" s="22"/>
      <c r="D10" s="20"/>
      <c r="E10" s="20"/>
      <c r="F10" s="20">
        <f t="shared" ref="F10:F14" si="0">SUM(F9:F9)</f>
        <v>34.51</v>
      </c>
      <c r="G10" s="20"/>
      <c r="H10" s="20"/>
      <c r="I10" s="57"/>
      <c r="J10" s="20"/>
      <c r="K10" s="58"/>
      <c r="L10" s="57"/>
      <c r="M10" s="59"/>
    </row>
    <row r="11" s="1" customFormat="1" ht="60" customHeight="1" spans="1:13">
      <c r="A11" s="15">
        <v>5</v>
      </c>
      <c r="B11" s="16" t="s">
        <v>61</v>
      </c>
      <c r="C11" s="17" t="s">
        <v>62</v>
      </c>
      <c r="D11" s="15" t="s">
        <v>63</v>
      </c>
      <c r="E11" s="15" t="s">
        <v>64</v>
      </c>
      <c r="F11" s="15">
        <v>48.75</v>
      </c>
      <c r="G11" s="25">
        <v>48.17</v>
      </c>
      <c r="H11" s="26"/>
      <c r="I11" s="61"/>
      <c r="J11" s="15"/>
      <c r="K11" s="56"/>
      <c r="L11" s="54">
        <v>0.8</v>
      </c>
      <c r="M11" s="60" t="s">
        <v>65</v>
      </c>
    </row>
    <row r="12" s="3" customFormat="1" ht="30" customHeight="1" spans="1:13">
      <c r="A12" s="20"/>
      <c r="B12" s="21" t="s">
        <v>66</v>
      </c>
      <c r="C12" s="22"/>
      <c r="D12" s="20"/>
      <c r="E12" s="20"/>
      <c r="F12" s="20">
        <f t="shared" si="0"/>
        <v>48.75</v>
      </c>
      <c r="G12" s="20"/>
      <c r="H12" s="27"/>
      <c r="I12" s="62"/>
      <c r="J12" s="20"/>
      <c r="K12" s="58"/>
      <c r="L12" s="57"/>
      <c r="M12" s="59"/>
    </row>
    <row r="13" s="4" customFormat="1" ht="75" customHeight="1" spans="1:13">
      <c r="A13" s="28">
        <v>6</v>
      </c>
      <c r="B13" s="29" t="s">
        <v>67</v>
      </c>
      <c r="C13" s="30" t="s">
        <v>68</v>
      </c>
      <c r="D13" s="28" t="s">
        <v>69</v>
      </c>
      <c r="E13" s="28" t="s">
        <v>70</v>
      </c>
      <c r="F13" s="28">
        <v>48.358</v>
      </c>
      <c r="G13" s="31">
        <v>48.14</v>
      </c>
      <c r="H13" s="31">
        <v>47.92</v>
      </c>
      <c r="I13" s="54">
        <v>0.2</v>
      </c>
      <c r="J13" s="31">
        <v>0</v>
      </c>
      <c r="K13" s="63">
        <v>0</v>
      </c>
      <c r="L13" s="54">
        <v>0.8</v>
      </c>
      <c r="M13" s="64" t="s">
        <v>71</v>
      </c>
    </row>
    <row r="14" s="3" customFormat="1" ht="30" customHeight="1" spans="1:13">
      <c r="A14" s="20"/>
      <c r="B14" s="21" t="s">
        <v>72</v>
      </c>
      <c r="C14" s="22"/>
      <c r="D14" s="20"/>
      <c r="E14" s="20"/>
      <c r="F14" s="20">
        <f t="shared" si="0"/>
        <v>48.358</v>
      </c>
      <c r="G14" s="32"/>
      <c r="H14" s="32"/>
      <c r="I14" s="65"/>
      <c r="J14" s="32"/>
      <c r="K14" s="66"/>
      <c r="L14" s="65"/>
      <c r="M14" s="67"/>
    </row>
    <row r="15" s="1" customFormat="1" ht="135" customHeight="1" spans="1:13">
      <c r="A15" s="15">
        <v>7</v>
      </c>
      <c r="B15" s="16" t="s">
        <v>73</v>
      </c>
      <c r="C15" s="17" t="s">
        <v>74</v>
      </c>
      <c r="D15" s="15" t="s">
        <v>75</v>
      </c>
      <c r="E15" s="15" t="s">
        <v>76</v>
      </c>
      <c r="F15" s="15">
        <v>46.98</v>
      </c>
      <c r="G15" s="33"/>
      <c r="H15" s="33">
        <v>34.83</v>
      </c>
      <c r="I15" s="68"/>
      <c r="J15" s="33"/>
      <c r="K15" s="69"/>
      <c r="L15" s="54">
        <v>0.8</v>
      </c>
      <c r="M15" s="70" t="s">
        <v>77</v>
      </c>
    </row>
    <row r="16" s="1" customFormat="1" ht="84" customHeight="1" spans="1:13">
      <c r="A16" s="15">
        <v>8</v>
      </c>
      <c r="B16" s="16" t="s">
        <v>78</v>
      </c>
      <c r="C16" s="17" t="s">
        <v>79</v>
      </c>
      <c r="D16" s="15" t="s">
        <v>80</v>
      </c>
      <c r="E16" s="15" t="s">
        <v>81</v>
      </c>
      <c r="F16" s="15">
        <v>33.95</v>
      </c>
      <c r="G16" s="33"/>
      <c r="H16" s="33"/>
      <c r="I16" s="68"/>
      <c r="J16" s="33"/>
      <c r="K16" s="69"/>
      <c r="L16" s="54">
        <v>0.8</v>
      </c>
      <c r="M16" s="70" t="s">
        <v>82</v>
      </c>
    </row>
    <row r="17" s="3" customFormat="1" ht="30" customHeight="1" spans="1:13">
      <c r="A17" s="20"/>
      <c r="B17" s="21" t="s">
        <v>83</v>
      </c>
      <c r="C17" s="22"/>
      <c r="D17" s="20"/>
      <c r="E17" s="20"/>
      <c r="F17" s="20">
        <f>SUM(F15:F16)</f>
        <v>80.93</v>
      </c>
      <c r="G17" s="32"/>
      <c r="H17" s="32"/>
      <c r="I17" s="65"/>
      <c r="J17" s="32"/>
      <c r="K17" s="66"/>
      <c r="L17" s="65"/>
      <c r="M17" s="67"/>
    </row>
    <row r="18" s="1" customFormat="1" ht="60" customHeight="1" spans="1:13">
      <c r="A18" s="15">
        <v>9</v>
      </c>
      <c r="B18" s="16" t="s">
        <v>84</v>
      </c>
      <c r="C18" s="17" t="s">
        <v>85</v>
      </c>
      <c r="D18" s="15" t="s">
        <v>86</v>
      </c>
      <c r="E18" s="15" t="s">
        <v>87</v>
      </c>
      <c r="F18" s="15">
        <v>30.42</v>
      </c>
      <c r="G18" s="15">
        <v>30.3445</v>
      </c>
      <c r="H18" s="15">
        <v>30.26</v>
      </c>
      <c r="I18" s="55">
        <v>0.5</v>
      </c>
      <c r="J18" s="15"/>
      <c r="K18" s="56"/>
      <c r="L18" s="54">
        <v>0.8</v>
      </c>
      <c r="M18" s="60" t="s">
        <v>88</v>
      </c>
    </row>
    <row r="19" s="3" customFormat="1" ht="30" customHeight="1" spans="1:13">
      <c r="A19" s="20"/>
      <c r="B19" s="21" t="s">
        <v>89</v>
      </c>
      <c r="C19" s="22"/>
      <c r="D19" s="20"/>
      <c r="E19" s="20"/>
      <c r="F19" s="20">
        <f>SUM(F18:F18)</f>
        <v>30.42</v>
      </c>
      <c r="G19" s="20"/>
      <c r="H19" s="20"/>
      <c r="I19" s="57"/>
      <c r="J19" s="20"/>
      <c r="K19" s="58"/>
      <c r="L19" s="57"/>
      <c r="M19" s="59"/>
    </row>
    <row r="20" s="4" customFormat="1" ht="66" customHeight="1" spans="1:13">
      <c r="A20" s="28">
        <v>10</v>
      </c>
      <c r="B20" s="29" t="s">
        <v>90</v>
      </c>
      <c r="C20" s="30" t="s">
        <v>91</v>
      </c>
      <c r="D20" s="28" t="s">
        <v>92</v>
      </c>
      <c r="E20" s="28" t="s">
        <v>93</v>
      </c>
      <c r="F20" s="28">
        <v>10.02</v>
      </c>
      <c r="G20" s="28">
        <v>10.1</v>
      </c>
      <c r="H20" s="28">
        <v>10.004</v>
      </c>
      <c r="I20" s="71">
        <v>1</v>
      </c>
      <c r="J20" s="28"/>
      <c r="K20" s="72"/>
      <c r="L20" s="54">
        <v>0.8</v>
      </c>
      <c r="M20" s="64" t="s">
        <v>94</v>
      </c>
    </row>
    <row r="21" s="4" customFormat="1" ht="87" customHeight="1" spans="1:13">
      <c r="A21" s="15">
        <v>10</v>
      </c>
      <c r="B21" s="16" t="s">
        <v>95</v>
      </c>
      <c r="C21" s="17" t="s">
        <v>96</v>
      </c>
      <c r="D21" s="15" t="s">
        <v>97</v>
      </c>
      <c r="E21" s="15" t="s">
        <v>98</v>
      </c>
      <c r="F21" s="15">
        <v>43.888</v>
      </c>
      <c r="G21" s="34">
        <v>43.74</v>
      </c>
      <c r="H21" s="34">
        <v>43.74</v>
      </c>
      <c r="I21" s="73">
        <v>0.3</v>
      </c>
      <c r="J21" s="34"/>
      <c r="K21" s="74"/>
      <c r="L21" s="54">
        <v>0.8</v>
      </c>
      <c r="M21" s="64" t="s">
        <v>99</v>
      </c>
    </row>
    <row r="22" s="3" customFormat="1" ht="27" customHeight="1" spans="1:13">
      <c r="A22" s="20"/>
      <c r="B22" s="21" t="s">
        <v>100</v>
      </c>
      <c r="C22" s="35"/>
      <c r="D22" s="20"/>
      <c r="E22" s="20"/>
      <c r="F22" s="20">
        <f>SUM(F20:F21)</f>
        <v>53.908</v>
      </c>
      <c r="G22" s="20"/>
      <c r="H22" s="20"/>
      <c r="I22" s="57"/>
      <c r="J22" s="20"/>
      <c r="K22" s="58"/>
      <c r="L22" s="75"/>
      <c r="M22" s="59"/>
    </row>
    <row r="23" s="5" customFormat="1" ht="21" customHeight="1" spans="1:14">
      <c r="A23" s="36"/>
      <c r="B23" s="36" t="s">
        <v>101</v>
      </c>
      <c r="C23" s="36"/>
      <c r="D23" s="36"/>
      <c r="E23" s="36"/>
      <c r="F23" s="36">
        <f>F22+F19+F17+F14+F12+F10+F8</f>
        <v>352.336</v>
      </c>
      <c r="G23" s="36">
        <f t="shared" ref="G23:K23" si="1">G22+G19+G14+G12+G10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6">
        <f t="shared" si="1"/>
        <v>0</v>
      </c>
      <c r="L23" s="76"/>
      <c r="M23" s="77"/>
      <c r="N23" s="2"/>
    </row>
    <row r="24" s="2" customFormat="1" ht="25" customHeight="1" spans="1:12">
      <c r="A24" s="37" t="s">
        <v>102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78"/>
    </row>
    <row r="25" s="6" customFormat="1" ht="60" customHeight="1" spans="1:13">
      <c r="A25" s="38">
        <v>1</v>
      </c>
      <c r="B25" s="39" t="s">
        <v>15</v>
      </c>
      <c r="C25" s="40" t="s">
        <v>103</v>
      </c>
      <c r="D25" s="40"/>
      <c r="E25" s="40" t="s">
        <v>104</v>
      </c>
      <c r="F25" s="41">
        <v>43.884</v>
      </c>
      <c r="G25" s="41">
        <v>43.603614</v>
      </c>
      <c r="H25" s="42"/>
      <c r="I25" s="42"/>
      <c r="J25" s="42"/>
      <c r="K25" s="42"/>
      <c r="L25" s="79">
        <v>0.8</v>
      </c>
      <c r="M25" s="80" t="s">
        <v>105</v>
      </c>
    </row>
    <row r="26" s="6" customFormat="1" ht="60" customHeight="1" spans="1:13">
      <c r="A26" s="38">
        <v>2</v>
      </c>
      <c r="B26" s="39" t="s">
        <v>12</v>
      </c>
      <c r="C26" s="40" t="s">
        <v>106</v>
      </c>
      <c r="D26" s="40"/>
      <c r="E26" s="40" t="s">
        <v>107</v>
      </c>
      <c r="F26" s="41">
        <v>30.635</v>
      </c>
      <c r="G26" s="41">
        <v>30.603614</v>
      </c>
      <c r="H26" s="42"/>
      <c r="I26" s="42"/>
      <c r="J26" s="42"/>
      <c r="K26" s="42"/>
      <c r="L26" s="79">
        <v>0.8</v>
      </c>
      <c r="M26" s="80" t="s">
        <v>105</v>
      </c>
    </row>
    <row r="27" s="3" customFormat="1" ht="30" customHeight="1" spans="1:13">
      <c r="A27" s="20"/>
      <c r="B27" s="43" t="s">
        <v>108</v>
      </c>
      <c r="C27" s="44"/>
      <c r="D27" s="45"/>
      <c r="E27" s="44"/>
      <c r="F27" s="20">
        <v>74.519</v>
      </c>
      <c r="G27" s="44"/>
      <c r="H27" s="44"/>
      <c r="I27" s="81"/>
      <c r="J27" s="44"/>
      <c r="K27" s="44"/>
      <c r="L27" s="82"/>
      <c r="M27" s="24"/>
    </row>
    <row r="28" s="4" customFormat="1" ht="67" customHeight="1" spans="1:13">
      <c r="A28" s="34">
        <v>1</v>
      </c>
      <c r="B28" s="39" t="s">
        <v>109</v>
      </c>
      <c r="C28" s="40" t="s">
        <v>110</v>
      </c>
      <c r="D28" s="46" t="s">
        <v>111</v>
      </c>
      <c r="E28" s="40" t="s">
        <v>112</v>
      </c>
      <c r="F28" s="34">
        <v>12.9</v>
      </c>
      <c r="G28" s="34">
        <v>12.59</v>
      </c>
      <c r="H28" s="40">
        <v>12.557984</v>
      </c>
      <c r="I28" s="83">
        <v>0</v>
      </c>
      <c r="J28" s="40">
        <v>0</v>
      </c>
      <c r="K28" s="40">
        <v>0</v>
      </c>
      <c r="L28" s="84">
        <v>0.5</v>
      </c>
      <c r="M28" s="85" t="s">
        <v>113</v>
      </c>
    </row>
    <row r="29" s="3" customFormat="1" ht="31" customHeight="1" spans="1:13">
      <c r="A29" s="20"/>
      <c r="B29" s="43" t="s">
        <v>114</v>
      </c>
      <c r="C29" s="44"/>
      <c r="D29" s="45"/>
      <c r="E29" s="44"/>
      <c r="F29" s="20">
        <v>12.9</v>
      </c>
      <c r="G29" s="44"/>
      <c r="H29" s="44"/>
      <c r="I29" s="81"/>
      <c r="J29" s="44"/>
      <c r="K29" s="44"/>
      <c r="L29" s="82"/>
      <c r="M29" s="24"/>
    </row>
    <row r="30" s="1" customFormat="1" ht="77" customHeight="1" spans="1:13">
      <c r="A30" s="15">
        <v>2</v>
      </c>
      <c r="B30" s="29" t="s">
        <v>17</v>
      </c>
      <c r="C30" s="47" t="s">
        <v>115</v>
      </c>
      <c r="D30" s="47" t="s">
        <v>116</v>
      </c>
      <c r="E30" s="47" t="s">
        <v>117</v>
      </c>
      <c r="F30" s="15">
        <v>38.06</v>
      </c>
      <c r="G30" s="47"/>
      <c r="H30" s="47"/>
      <c r="I30" s="86"/>
      <c r="J30" s="47"/>
      <c r="K30" s="47"/>
      <c r="L30" s="54">
        <v>0.8</v>
      </c>
      <c r="M30" s="25" t="s">
        <v>118</v>
      </c>
    </row>
    <row r="31" s="3" customFormat="1" ht="31" customHeight="1" spans="1:13">
      <c r="A31" s="20"/>
      <c r="B31" s="43" t="s">
        <v>119</v>
      </c>
      <c r="C31" s="44"/>
      <c r="D31" s="44"/>
      <c r="E31" s="44"/>
      <c r="F31" s="20">
        <v>38.06</v>
      </c>
      <c r="G31" s="44"/>
      <c r="H31" s="44"/>
      <c r="I31" s="81"/>
      <c r="J31" s="44"/>
      <c r="K31" s="44"/>
      <c r="L31" s="82"/>
      <c r="M31" s="24"/>
    </row>
    <row r="32" s="4" customFormat="1" ht="101" customHeight="1" spans="1:13">
      <c r="A32" s="34"/>
      <c r="B32" s="39" t="s">
        <v>21</v>
      </c>
      <c r="C32" s="40" t="s">
        <v>120</v>
      </c>
      <c r="D32" s="46" t="s">
        <v>121</v>
      </c>
      <c r="E32" s="40" t="s">
        <v>122</v>
      </c>
      <c r="F32" s="34">
        <v>49.35</v>
      </c>
      <c r="G32" s="40">
        <v>49.502632</v>
      </c>
      <c r="H32" s="40">
        <v>49.476</v>
      </c>
      <c r="I32" s="83"/>
      <c r="J32" s="40"/>
      <c r="K32" s="40"/>
      <c r="L32" s="84" t="s">
        <v>123</v>
      </c>
      <c r="M32" s="85" t="s">
        <v>124</v>
      </c>
    </row>
    <row r="33" s="4" customFormat="1" ht="75" customHeight="1" spans="1:13">
      <c r="A33" s="34"/>
      <c r="B33" s="39" t="s">
        <v>125</v>
      </c>
      <c r="C33" s="40" t="s">
        <v>126</v>
      </c>
      <c r="D33" s="40" t="s">
        <v>127</v>
      </c>
      <c r="E33" s="40" t="s">
        <v>128</v>
      </c>
      <c r="F33" s="34">
        <v>49.74</v>
      </c>
      <c r="G33" s="40">
        <v>42.731293</v>
      </c>
      <c r="H33" s="40">
        <v>42.650435</v>
      </c>
      <c r="I33" s="83"/>
      <c r="J33" s="40"/>
      <c r="K33" s="40"/>
      <c r="L33" s="84">
        <v>0.5</v>
      </c>
      <c r="M33" s="85" t="s">
        <v>124</v>
      </c>
    </row>
    <row r="34" s="7" customFormat="1" ht="78" customHeight="1" spans="1:13">
      <c r="A34" s="34"/>
      <c r="B34" s="39" t="s">
        <v>22</v>
      </c>
      <c r="C34" s="40" t="s">
        <v>129</v>
      </c>
      <c r="D34" s="40" t="s">
        <v>20</v>
      </c>
      <c r="E34" s="40" t="s">
        <v>130</v>
      </c>
      <c r="F34" s="34">
        <v>43.58</v>
      </c>
      <c r="G34" s="48">
        <v>43.421839</v>
      </c>
      <c r="H34" s="48">
        <v>43.336767</v>
      </c>
      <c r="I34" s="48"/>
      <c r="J34" s="48"/>
      <c r="K34" s="48"/>
      <c r="L34" s="84">
        <v>0.5</v>
      </c>
      <c r="M34" s="85" t="s">
        <v>124</v>
      </c>
    </row>
    <row r="35" s="8" customFormat="1" ht="22" customHeight="1" spans="1:13">
      <c r="A35" s="49"/>
      <c r="B35" s="49" t="s">
        <v>131</v>
      </c>
      <c r="C35" s="49"/>
      <c r="D35" s="49"/>
      <c r="E35" s="49"/>
      <c r="F35" s="49">
        <f>SUM(F32:F34)</f>
        <v>142.67</v>
      </c>
      <c r="G35" s="49"/>
      <c r="H35" s="49"/>
      <c r="I35" s="49"/>
      <c r="J35" s="49"/>
      <c r="K35" s="49"/>
      <c r="L35" s="49"/>
      <c r="M35" s="49"/>
    </row>
    <row r="36" s="1" customFormat="1" ht="22" customHeight="1" spans="1:13">
      <c r="A36" s="50"/>
      <c r="B36" s="50" t="s">
        <v>132</v>
      </c>
      <c r="C36" s="50"/>
      <c r="D36" s="50"/>
      <c r="E36" s="50"/>
      <c r="F36" s="50">
        <f>F35+F31+F29+F27</f>
        <v>268.149</v>
      </c>
      <c r="G36" s="50"/>
      <c r="H36" s="50"/>
      <c r="I36" s="50"/>
      <c r="J36" s="50"/>
      <c r="K36" s="50"/>
      <c r="L36" s="87"/>
      <c r="M36" s="50"/>
    </row>
  </sheetData>
  <mergeCells count="5">
    <mergeCell ref="B1:M1"/>
    <mergeCell ref="B2:C2"/>
    <mergeCell ref="K2:M2"/>
    <mergeCell ref="A4:L4"/>
    <mergeCell ref="A24:L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结余资金第一批项目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2022-10-08T08:48:00Z</dcterms:created>
  <dcterms:modified xsi:type="dcterms:W3CDTF">2023-11-13T01:21:18Z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210AFA85C2A740EC80DB4EC6698752D9</vt:lpwstr>
  </property>
  <property fmtid="{D5CDD505-2E9C-101B-9397-08002B2CF9AE}" pid="3" name="KSOProductBuildVer">
    <vt:lpwstr>2052-11.1.0.15319</vt:lpwstr>
  </property>
</Properties>
</file>