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市、区级资金项目删减版（0629核实名称资金内容）" sheetId="1" r:id="rId1"/>
    <sheet name="集体经济项目清单" sheetId="2" r:id="rId2"/>
    <sheet name="6月28日原版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<sst xmlns="http://schemas.openxmlformats.org/spreadsheetml/2006/main" count="323" uniqueCount="215">
  <si>
    <t>附件1：</t>
  </si>
  <si>
    <t>花溪区2023年财政衔接推进乡村振兴补助资金项目管理费明细表</t>
  </si>
  <si>
    <t>单位：万元</t>
  </si>
  <si>
    <t>序号</t>
  </si>
  <si>
    <t>项目名称</t>
  </si>
  <si>
    <t>实施单位</t>
  </si>
  <si>
    <t>分配下达资金合计</t>
  </si>
  <si>
    <t>资金来源</t>
  </si>
  <si>
    <t>科目分类</t>
  </si>
  <si>
    <t>备注</t>
  </si>
  <si>
    <t>项目主要建设内容</t>
  </si>
  <si>
    <t>批复文号（花乡振复2023）</t>
  </si>
  <si>
    <t>筑财农〔2023〕8号</t>
  </si>
  <si>
    <t>花财通〔2023〕1号</t>
  </si>
  <si>
    <t>花溪区财政衔接乡村振兴项目管理费</t>
  </si>
  <si>
    <t>区农业农村局</t>
  </si>
  <si>
    <t>分配用于项目审计费，区级报账</t>
  </si>
  <si>
    <t>花溪区青岩镇2023年财政衔接乡村振兴项目管理费</t>
  </si>
  <si>
    <t>青岩镇</t>
  </si>
  <si>
    <t>花溪区麦坪镇2023年财政衔接乡村振兴项目管理费</t>
  </si>
  <si>
    <t>麦坪镇</t>
  </si>
  <si>
    <t>花溪区久安乡2023年财政衔接乡村振兴项目管理费</t>
  </si>
  <si>
    <t>久安乡</t>
  </si>
  <si>
    <t>花溪区黔陶乡2023年财政衔接乡村振兴项目管理费</t>
  </si>
  <si>
    <t>黔陶乡</t>
  </si>
  <si>
    <t>花溪区燕楼镇2023年财政衔接乡村振兴项目管理费</t>
  </si>
  <si>
    <t>燕楼镇</t>
  </si>
  <si>
    <t>花溪区高坡乡2023年财政衔接乡村振兴项目管理费</t>
  </si>
  <si>
    <t>高坡乡</t>
  </si>
  <si>
    <t>花溪区马铃乡2023年财政衔接乡村振兴项目管理费</t>
  </si>
  <si>
    <t>马铃乡</t>
  </si>
  <si>
    <t>合计</t>
  </si>
  <si>
    <t>花溪区贵安新区中央衔接资金（集体经济）
拟批复项目统计表</t>
  </si>
  <si>
    <t>实施乡镇</t>
  </si>
  <si>
    <t>实施地点</t>
  </si>
  <si>
    <t>项目总投资金额（万元）</t>
  </si>
  <si>
    <t>批复文号</t>
  </si>
  <si>
    <t>花溪区</t>
  </si>
  <si>
    <t>花溪区高坡乡2023年摆龙村蓝莓产业配套乡村振兴项目</t>
  </si>
  <si>
    <t>1、蓝莓苗（50亩、3年生苗）：15000×30元/株=45万元；
2、有机肥（N+P2O5+K2O≥5%）：70吨×1500元=10.5万元；
3、三相电变压器及配套设施：1套×14.5元=14.5万元</t>
  </si>
  <si>
    <t>摆龙村</t>
  </si>
  <si>
    <t>花乡振复[2023]70号</t>
  </si>
  <si>
    <t>中央资金</t>
  </si>
  <si>
    <t>久安乡2023年吴山村再生资源回收站建设乡村振兴项目</t>
  </si>
  <si>
    <t>将原有油布屋面拆除858.00平方米，屋面增设钢架及更换压型彩钢板918.00平方米，围墙加高4.50立方米，围墙抹灰150.00平方米，全自动叉车1台,160吨卧式打包机1台，地磅1台。</t>
  </si>
  <si>
    <t>吴山村</t>
  </si>
  <si>
    <t>花乡振复[2023]71号</t>
  </si>
  <si>
    <t>2023年麦坪镇汪庄村竹荪烘干加工发展项目</t>
  </si>
  <si>
    <t>新建竹荪种植基地配套钢结构厂房360平方米，配电房7.92平方米，洗手间7.92平方米，围墙54米，250公斤烘干量烘干房2套，120立方米容量冷库1套。</t>
  </si>
  <si>
    <t>汪庄村</t>
  </si>
  <si>
    <t>花乡振复[2023]72号</t>
  </si>
  <si>
    <t>花溪区2023年青岩镇达夯村辣椒生产示范基地建设乡村振兴项目</t>
  </si>
  <si>
    <r>
      <rPr>
        <sz val="1"/>
        <rFont val="仿宋_GB2312"/>
        <charset val="134"/>
      </rPr>
      <t>1.800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立柱钢架结构彩钢瓦厂房（含120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办公用房）；
2.2套45kw烘干机设备（包括辣椒烘干机、烘干房、显示屏、烘干门、中间隔板、风机、风机固定架、配件、托盘、送风管道）。</t>
    </r>
  </si>
  <si>
    <t>达夯村</t>
  </si>
  <si>
    <t>花乡振复[2023]73号</t>
  </si>
  <si>
    <t>花溪区燕楼镇同心村村集体林下养鸡乡村振兴项目</t>
  </si>
  <si>
    <r>
      <rPr>
        <sz val="1"/>
        <rFont val="仿宋_GB2312"/>
        <charset val="134"/>
      </rPr>
      <t>1.采购鸡苗（黑瑶鸡）6000羽（重1.5斤—2斤）；2.修建散养鸡舍600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；3.塑料网围栏3500M；4.修建成品式水池10立方4个；5.架设饮用水管1500M；6.架设220V电源专线800M；7.鸡饲料107700斤；8.200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脱温室一个；9.建设仓库300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，3个，每个100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；10.监控设备30个。</t>
    </r>
  </si>
  <si>
    <t>同心村</t>
  </si>
  <si>
    <t>花乡振复[2023]74号</t>
  </si>
  <si>
    <t>花溪区高坡乡2023年街上村粮食产业机耕道建设项目</t>
  </si>
  <si>
    <t>新建摆桑一二组机耕道长1730米、宽3.5米、厚度0.15米，Φ20双壁波纹涵管7道，错车道4个（长8米、宽2.5米）。</t>
  </si>
  <si>
    <t>街上村</t>
  </si>
  <si>
    <t>花乡振复[2023]65号</t>
  </si>
  <si>
    <t>总投资68.13万元，安排中央资金18万元。</t>
  </si>
  <si>
    <t>花溪合计</t>
  </si>
  <si>
    <t>贵安新区</t>
  </si>
  <si>
    <t>贵安新区党武街道掌克村古树茶加工、展示、销售、民宿、露营体验基地建设项目</t>
  </si>
  <si>
    <t>1.盘活现有合作社周边两栋民房，共计13个房间（房间标配：空调、电视、窗帘、饮水机、床铺用品、一次性洗漱用品、茶几、沙发）。2.购买茶叶展示柜。3.体验手工制茶车间制茶设备10套。4.茶叶采摘、制作用品购置包括(手套、草帽、衣服、卫生衣帽、簸箕、标示牌）。5.露营基地建设，草坪铺设660平方米；露营账蓬设备10套；户外音箱、灯具等器具。6购置农家乐出具一套。6.购置微耕机2台；割草机5台。</t>
  </si>
  <si>
    <t>党武办事处</t>
  </si>
  <si>
    <t>掌克村</t>
  </si>
  <si>
    <t>花乡振复[2023]75号</t>
  </si>
  <si>
    <t>贵安新区党武街道当阳村农贸市场提升改造项目</t>
  </si>
  <si>
    <t>在当阳村农贸市场大棚内建设商铺、摊位，占地面积1161平方米。共建设两个部分，第一部分：在大棚内重新规划建设菜场，预计新建砖混商铺16间（用于出售肉类、干货、禽类宰杀、小吃等），占地252平方米；摊位80米（散户时令蔬菜），占地300平方米（含公共区域）。第二部分：修建生鲜超市，进行砖混封闭（共建600平方米）。</t>
  </si>
  <si>
    <t>当阳村</t>
  </si>
  <si>
    <t>花乡振复[2023]76号</t>
  </si>
  <si>
    <t>贵安新区高峰镇龙宝村2023年水稻采购销售项目</t>
  </si>
  <si>
    <t>收购龙宝村本地水稻378378斤加工包装进行销售获取收益。</t>
  </si>
  <si>
    <t>高峰镇</t>
  </si>
  <si>
    <t>龙堡村</t>
  </si>
  <si>
    <t>花乡振复[2023]77号</t>
  </si>
  <si>
    <t>贵安新区湖潮乡2023年湖潮村生态水产养殖基地建设项目</t>
  </si>
  <si>
    <r>
      <rPr>
        <sz val="1"/>
        <color theme="1"/>
        <rFont val="仿宋_GB2312"/>
        <charset val="134"/>
      </rPr>
      <t>建设生态水产养殖基地10亩，配套100</t>
    </r>
    <r>
      <rPr>
        <sz val="1"/>
        <color theme="1"/>
        <rFont val="宋体"/>
        <charset val="134"/>
      </rPr>
      <t>㎡</t>
    </r>
    <r>
      <rPr>
        <sz val="1"/>
        <color theme="1"/>
        <rFont val="仿宋_GB2312"/>
        <charset val="134"/>
      </rPr>
      <t>养殖仓库（用于堆放饲料、药、化验等）和相应基础设施，包括：1.安装陆基镀锌凡布圆池11个，圆池直径8-10m、高2.0m，配套建设进排水系统、增氧系统、循环泵系统和尾水处理系统等；2.配套高位蓄水池（桶）200m3（成品）1个；3.为11个陆基镀锌凡布圆池配套2个循环水养殖生物净化鱼池。</t>
    </r>
  </si>
  <si>
    <t>湖潮乡</t>
  </si>
  <si>
    <t>湖潮村</t>
  </si>
  <si>
    <t>花乡振复[2023]78号</t>
  </si>
  <si>
    <t>贵安新区马场镇2023年松林村蔬菜育苗大棚建设项目</t>
  </si>
  <si>
    <t>建设蔬菜育苗大棚4608平米，仓库10平米。</t>
  </si>
  <si>
    <t>马场镇</t>
  </si>
  <si>
    <t>松林村</t>
  </si>
  <si>
    <t>花乡振复[2023]79号</t>
  </si>
  <si>
    <t>贵安新区高峰镇2023年王家院村、白岩村葡萄基地冷库采购项目</t>
  </si>
  <si>
    <t>建设8个移动式保鲜库。主要技术参数：容积： 35m3；总功率：5KW；电源电压：380V；温度控制：0-5℃（可调）；制冷剂类型: R507a；7800mm*2400mm*2600mm。</t>
  </si>
  <si>
    <t>王家院村、白岩村</t>
  </si>
  <si>
    <t>花乡振复[2023]43号</t>
  </si>
  <si>
    <t>总投资48万元，安排中央资金35万元</t>
  </si>
  <si>
    <t>贵安合计</t>
  </si>
  <si>
    <t>花溪贵安总计</t>
  </si>
  <si>
    <t>花溪区贵安新区第二批衔接资金拟批复项目统计表</t>
  </si>
  <si>
    <t>花溪区高坡乡2023年灰鹅养殖产业帮扶乡村振兴项目</t>
  </si>
  <si>
    <t>采购平坝灰鹅1216羽（0.75千克±0.1千克/羽)，饲料7.6吨（25公斤/包）。覆盖脱贫户、监测户304户1379人。</t>
  </si>
  <si>
    <t>脱贫村</t>
  </si>
  <si>
    <t>市级资金批复</t>
  </si>
  <si>
    <t>花溪区高坡乡2023年五寨村粮食产业配套沟渠建设项目</t>
  </si>
  <si>
    <t>1、新建苏亚至田坝长1300米、其中：浆砌石沟渠长500米，规格0.8米*0.8米，沟壁宽0.4米，工艺采用混凝土浇筑；24墙沟渠长800米，规格0.3米*0.3米，沟壁宽0.25米，工艺采用标砖砌筑。
2、维修苏亚至田坝沟渠长853米，混凝土浇筑沟底、清淤、平整。其中：打沟底及清淤长443米，宽1.5米，深1.5米，清淤465.15立方；打沟底长410米，宽2米，深1.5米，清淤574立方。</t>
  </si>
  <si>
    <t>五寨村</t>
  </si>
  <si>
    <t>中央、市级资金批复</t>
  </si>
  <si>
    <t>花溪区高坡乡2023年平寨村产业配套建设项目</t>
  </si>
  <si>
    <t>新建平寨村灯头蓄水池，加固池壁长190米、宽0.8米、深2.8米，混凝土（标号C25）浇灌，新建池壁长90米、下底宽1米、上底宽0.6米、高2.5米。</t>
  </si>
  <si>
    <t>平寨村</t>
  </si>
  <si>
    <t>花溪区高坡乡2023年五寨村水肥一体化管网建设项目</t>
  </si>
  <si>
    <t>新建五寨村水肥一体化管网200亩。</t>
  </si>
  <si>
    <t>高坡小计</t>
  </si>
  <si>
    <t>花溪区久安乡2023年巩固村农业产业配套机耕道建设乡村振兴项目</t>
  </si>
  <si>
    <t>硬化机耕道总长1890米。其中，一、五组屯上机耕道（扩建）长860米，宽3.5米，会车道两处，面积40平方米。C25混凝土厚18公分,混凝土方量541.8立方。M7.5浆砌石堡190立方米。大坪生态公园对外连接金华镇机耕道（新建）长1030米、宽4.5米，C25混凝土厚18公分,混凝土方量834.4立方米。M7.5浆砌石堡192立方米。回填土方1080立方米。清运土方2575立方米。</t>
  </si>
  <si>
    <t>巩固村</t>
  </si>
  <si>
    <t>久安乡2023年吴山村机耕道建设乡村振兴项目</t>
  </si>
  <si>
    <t>建设吴山村关洞至螺蛳塘机耕道长度925米，宽度3.5米-4.5米，其中：宽度3.5米的长724米，宽度4米的长83米，宽度4.5米的长118米；C20混凝土路面，厚度15厘米；修建回车道一个，面积不小于90平方米；修建错车道5个，单个面积不小于30平方米。</t>
  </si>
  <si>
    <t>区级资金批复</t>
  </si>
  <si>
    <t>久安乡2023年小山村农业产业配套基础设施建设乡村振兴项目</t>
  </si>
  <si>
    <t>新建M7.5砖砌取水池1座、C25钢筋混凝土蓄水池1座、改建3.5m宽机耕道400m、新建0.8m宽生产便道1203m，回车道2座</t>
  </si>
  <si>
    <t>小山村</t>
  </si>
  <si>
    <t>结余资金批复</t>
  </si>
  <si>
    <t>久安小计</t>
  </si>
  <si>
    <t>麦坪镇2023年麦坪村农灌沟管建设乡村振兴项目</t>
  </si>
  <si>
    <t>建设农灌沟、管共计1180米，其中：新建C20混凝土农灌沟395米，净空0.3米*0.3米，沟底、沟壁厚15厘米；安装管径DN200HDPE双壁波纹排水管785米，修建砖混排水口25个，格栅池一个。</t>
  </si>
  <si>
    <t>麦坪村</t>
  </si>
  <si>
    <t>砍</t>
  </si>
  <si>
    <t>麦坪镇2023年汪庄村机耕道建设乡村振兴项目</t>
  </si>
  <si>
    <t>建设机耕道长度845米，宽度2.1至3米，其中：宽度3米段长63米，宽度2.7米段长288米，宽度2.4米段长408米，宽度2.1米段长86米；C20混凝土路面，厚度15厘米。</t>
  </si>
  <si>
    <t>麦坪小计</t>
  </si>
  <si>
    <t>花溪区孟关乡2023年谷立村干冲路机耕道建设乡村振兴项目</t>
  </si>
  <si>
    <t>新建机耕道长944m，，其中宽 2.5米长267米（共2段），宽2.8米长516米（共3段），宽3米长152米（共3段），宽3.5米长59米（共2段），错车道3处(≥20㎡)，浆砌石65立方米。水泥混凝土(标号C20)厚0.15m，2774㎡；级配碎石垫层厚度0.15m，2774平方米；碎石垫层调平(粒度≦5cm)厚度0.10m,错车道3个。</t>
  </si>
  <si>
    <t>孟关乡</t>
  </si>
  <si>
    <t>谷立村</t>
  </si>
  <si>
    <t>花溪区孟关乡2023年谷立村竹荪种植示范基地温室建设项目</t>
  </si>
  <si>
    <t>建设两座节能型的高端生产薄膜温室，总面积为2448平方米，主要包含温室钢架、覆盖材料（12丝黑白膜）、，侧通风系统（四面墙侧卷开窗），（不透光）、运输及安装等。</t>
  </si>
  <si>
    <t>孟关乡红星村乡村振兴草莓种植产业项目</t>
  </si>
  <si>
    <t>建设壹座节能型的高端生产薄膜温室，总面积为10000平方米，主要包含温室钢架、覆盖材料（12丝白膜），侧面和顶部通风系统（四面墙及顶侧卷开窗），（透光）、还配备温室倒挂微喷滴肥系统运输及安装等。</t>
  </si>
  <si>
    <t>红星村</t>
  </si>
  <si>
    <t>孟关小计</t>
  </si>
  <si>
    <t>花溪区2023年青岩镇新楼村鹿寨提灌站管网改造乡村振兴项目</t>
  </si>
  <si>
    <t>更换DN160球墨铸铁供水管465m，水源点及出水点修建调节水池（3*3*1.5）各一个，更换DN160闸阀1个</t>
  </si>
  <si>
    <t>新楼村</t>
  </si>
  <si>
    <t>花溪区青岩镇2023年谷通村二三组机耕道硬化乡村振兴建设项目</t>
  </si>
  <si>
    <r>
      <rPr>
        <sz val="8"/>
        <rFont val="仿宋_GB2312"/>
        <charset val="134"/>
      </rPr>
      <t>1、道路路面改建566.6米，其中，4.5 米宽道路路面180.6米，3.5米宽道路路面159米；；4.0米宽道路路面70米；3米宽道路路面54米；2.5米宽道路路面89米；回转车道2处共计120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。道路总面积面积2469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，采用15cm厚C25混凝土铺装。
排洪沟修复长度30米，沟净空宽0.8米，沟深1.2米，沟肩宽0.5米，采用M7.5浆砌片石。0.5宽排水边沟C30混凝土沟盖板长155米。</t>
    </r>
  </si>
  <si>
    <t>谷通村</t>
  </si>
  <si>
    <t>花溪区2023年青岩镇达夯村湾子、野鹿井至长莫舵机耕道乡村振兴建设项目</t>
  </si>
  <si>
    <r>
      <rPr>
        <sz val="8"/>
        <rFont val="仿宋_GB2312"/>
        <charset val="134"/>
      </rPr>
      <t>1、达夯村湾子机耕道路面硬化长度为1032米，其中，3.5米宽道路路面661米；4.5米宽道路路面22米；；3.2米宽道路路面120米； 4米宽道路路面30米；4.5米宽道路路面199米；。面积为3806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，采用15cm厚C25素混凝土铺装。
2、野鹿井至长莫舵机耕道，路面硬化长度为458米，其中，4米宽道路路面331米；3.5米宽道路路面127米；面积共计1768.8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，采用15cm厚C25素混凝土铺装。</t>
    </r>
  </si>
  <si>
    <t>花溪区2023年青岩镇新关村上关高位水池及管网乡村振兴建设项目</t>
  </si>
  <si>
    <r>
      <rPr>
        <sz val="8"/>
        <rFont val="仿宋_GB2312"/>
        <charset val="134"/>
      </rPr>
      <t>新建高位水池200m</t>
    </r>
    <r>
      <rPr>
        <sz val="8"/>
        <rFont val="宋体"/>
        <charset val="134"/>
      </rPr>
      <t>³</t>
    </r>
    <r>
      <rPr>
        <sz val="8"/>
        <rFont val="仿宋_GB2312"/>
        <charset val="134"/>
      </rPr>
      <t>，新建给水管长854米，采用φ150PE管，灌溉主管长547米，采用φ20PE管。</t>
    </r>
  </si>
  <si>
    <t>新关村</t>
  </si>
  <si>
    <t>青岩小计</t>
  </si>
  <si>
    <t>花溪区燕楼镇2023年坝楼村水沟建设乡村振兴项目</t>
  </si>
  <si>
    <t>新建小水沟长726米、内宽0.3米、高0.3米，沟帮宽0.15米、底厚0.1米（标号C20）；新建大水沟长200米、内宽0.6米、高0.6米，沟帮宽0.3米、底厚0.1米（标号C20）。</t>
  </si>
  <si>
    <t>坝楼村</t>
  </si>
  <si>
    <t>花溪区燕楼镇2023年摆古村寨上水井至大坡上机耕道建设乡村振兴项目</t>
  </si>
  <si>
    <t>新建长1800米、宽3.5米、路面为C20混凝土硬化，厚度为0.15米；会车道（宽度不低于1.5米，面积不低于20平方米）4个；浆砌石300立方米。</t>
  </si>
  <si>
    <t>摆古村</t>
  </si>
  <si>
    <t>砍一半</t>
  </si>
  <si>
    <t>花溪区燕楼镇2023年农业种植生产物资补助项目</t>
  </si>
  <si>
    <t>采购肥料282包、薄膜705kg。具体参数为：
肥料：复合肥（40kg/包，总养分&gt;51%，高氮高钾型N-P205-K20.25-10-16)）；
薄膜：宽1M、厚0.001M。</t>
  </si>
  <si>
    <t>各村</t>
  </si>
  <si>
    <t>花溪区燕楼镇2023年思惹村机耕道建设乡村振兴项目</t>
  </si>
  <si>
    <t>新建长1000米、宽3.5米、混凝土厚0.15米（标号C20）；会车道3个（宽度不低于1.5米，面积不低于20平方米）。</t>
  </si>
  <si>
    <t>思惹村</t>
  </si>
  <si>
    <t>花溪区燕楼镇谷蒙村果园养鸡乡村振兴项目</t>
  </si>
  <si>
    <r>
      <rPr>
        <sz val="8"/>
        <color theme="7"/>
        <rFont val="仿宋_GB2312"/>
        <charset val="134"/>
      </rPr>
      <t>1.采购鸡苗（黑瑶鸡）3500羽（每羽重1.5斤—2斤）；2.塑料网围栏1000M。3.修建鸡舍400</t>
    </r>
    <r>
      <rPr>
        <sz val="8"/>
        <color theme="7"/>
        <rFont val="宋体"/>
        <charset val="134"/>
      </rPr>
      <t>㎡</t>
    </r>
    <r>
      <rPr>
        <sz val="8"/>
        <color theme="7"/>
        <rFont val="仿宋_GB2312"/>
        <charset val="134"/>
      </rPr>
      <t>；4.饲料70000斤；</t>
    </r>
  </si>
  <si>
    <t>谷蒙村</t>
  </si>
  <si>
    <t>燕楼小计</t>
  </si>
  <si>
    <t>花溪区马铃乡2023年马铃村斗篷山组、冲头组果蔬产业配套乡村振兴项目</t>
  </si>
  <si>
    <r>
      <rPr>
        <sz val="8"/>
        <rFont val="仿宋_GB2312"/>
        <charset val="134"/>
      </rPr>
      <t>1、新建机耕道836米，宽2.5米，厚15cm 、C20混凝土浇筑、错车道2处，每处20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，回转车道（50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）1处。
2、新建生产便道宽1.5米，总长,655米；宽2米，总长54米， C20混凝土浇筑厚10cm。
3、M7.5砂浆砌筑毛石挡土墙83m</t>
    </r>
    <r>
      <rPr>
        <sz val="8"/>
        <rFont val="宋体"/>
        <charset val="134"/>
      </rPr>
      <t>³</t>
    </r>
    <r>
      <rPr>
        <sz val="8"/>
        <rFont val="仿宋_GB2312"/>
        <charset val="134"/>
      </rPr>
      <t>。</t>
    </r>
  </si>
  <si>
    <t>马铃村</t>
  </si>
  <si>
    <t>花溪区马铃乡2023年马铃村海寨塘组至长岭岗、岩山果蔬产业配套乡村振兴项目</t>
  </si>
  <si>
    <r>
      <rPr>
        <sz val="8"/>
        <color rgb="FFFF0000"/>
        <rFont val="仿宋_GB2312"/>
        <charset val="134"/>
      </rPr>
      <t>新建机耕道2500米，宽3米，厚15cm 、C20混凝土浇筑、错车道7处，每处20</t>
    </r>
    <r>
      <rPr>
        <sz val="8"/>
        <color rgb="FFFF0000"/>
        <rFont val="宋体"/>
        <charset val="134"/>
      </rPr>
      <t>㎡</t>
    </r>
    <r>
      <rPr>
        <sz val="8"/>
        <color rgb="FFFF0000"/>
        <rFont val="仿宋_GB2312"/>
        <charset val="134"/>
      </rPr>
      <t>，回转车道5处，每处50</t>
    </r>
    <r>
      <rPr>
        <sz val="8"/>
        <color rgb="FFFF0000"/>
        <rFont val="宋体"/>
        <charset val="134"/>
      </rPr>
      <t>㎡</t>
    </r>
    <r>
      <rPr>
        <sz val="8"/>
        <color rgb="FFFF0000"/>
        <rFont val="仿宋_GB2312"/>
        <charset val="134"/>
      </rPr>
      <t>。</t>
    </r>
  </si>
  <si>
    <t>花溪区马铃乡凯坝村2023年农村供水保障工程建设项目</t>
  </si>
  <si>
    <r>
      <rPr>
        <sz val="8"/>
        <rFont val="仿宋_GB2312"/>
        <charset val="134"/>
      </rPr>
      <t>建设供水区域内的入组入户供水管网、管道附属构筑物。规划人口为 2640人，供水规模为500m3/d，年平均用水量为 18.25万 m</t>
    </r>
    <r>
      <rPr>
        <sz val="8"/>
        <rFont val="宋体"/>
        <charset val="134"/>
      </rPr>
      <t>³</t>
    </r>
    <r>
      <rPr>
        <sz val="8"/>
        <rFont val="仿宋_GB2312"/>
        <charset val="134"/>
      </rPr>
      <t>/a。</t>
    </r>
  </si>
  <si>
    <t>花溪区马铃乡2023年谷中村新寨坝区汇番小番茄种植产业园基础设施建设项目</t>
  </si>
  <si>
    <t>购买安装120W LED补光灯2000盏</t>
  </si>
  <si>
    <t>谷中村</t>
  </si>
  <si>
    <t>马铃小计</t>
  </si>
  <si>
    <t>花溪区黔陶乡2023年马场村机耕道修复乡村振兴项目</t>
  </si>
  <si>
    <t>修复机耕道长500米，均宽3.5米；混凝土厚0.15米（标号C20）。</t>
  </si>
  <si>
    <t>马场村</t>
  </si>
  <si>
    <t xml:space="preserve"> </t>
  </si>
  <si>
    <t>花溪区黔陶乡2023年关口村机耕道修复乡村振兴项目</t>
  </si>
  <si>
    <t>修复机耕道长1300米，宽3.5米，混凝土厚0.15m(标号C20)，错车道2个（每个不低于20平方米）。</t>
  </si>
  <si>
    <t>关口村</t>
  </si>
  <si>
    <t>黔陶小计</t>
  </si>
  <si>
    <t>花溪区石板镇草莓种植大棚修缮方案</t>
  </si>
  <si>
    <t>维修重建连栋温室大棚1100平米，长度68米，宽度16米</t>
  </si>
  <si>
    <t>石板镇</t>
  </si>
  <si>
    <t>镇山村</t>
  </si>
  <si>
    <t>清溪办事处</t>
  </si>
  <si>
    <t>清溪办</t>
  </si>
  <si>
    <t>南溪苑</t>
  </si>
  <si>
    <t>贵安新区党武街道2023年生态养殖产业帮扶到户项目</t>
  </si>
  <si>
    <t>采购鸡仔780羽（每羽0.5±0.1kg），鸡饲料156包（40kg/包），项目含盖26户建档立卡脱贫户（含监测户），每户发放鸡仔30羽，发放饲料6包。</t>
  </si>
  <si>
    <t>党武街道</t>
  </si>
  <si>
    <t>贵安新区高峰镇2023年高峰镇狗场村食用菌菌
架采购项目</t>
  </si>
  <si>
    <t>采购安装包塑型钢菌架共2000米；单个菌架长2000mm，宽900mm，高2160mm，层架7层；钢管材料包塑型钢，参数40MM（长）*20MM（宽）*1.2（厚）。</t>
  </si>
  <si>
    <t>狗场村</t>
  </si>
  <si>
    <t>贵安区级资金批复</t>
  </si>
  <si>
    <t>王家院村</t>
  </si>
  <si>
    <t>贵安中央资金批复</t>
  </si>
  <si>
    <t>贵安新区马场镇2023年马路村普贡村香葱产业配套设施项目</t>
  </si>
  <si>
    <t>马路村:新建增压泵房1座（长3.8m,宽3.3米，高3.5米），占地7.5m2；新安装增压泵2台（含电机，一备一用）及安全控制配套设备;新建高位药剂池1座30m3(长4.4m，宽4.4m，高2.58m)； 新安装输配水管网54648m；新建生产道路：长1.25km,宽3.5m，设置会车道3座（23m2/座），设置过路涵管2处。普贡村：新安装输配水管网37343m。</t>
  </si>
  <si>
    <t>马路村、普贡村</t>
  </si>
  <si>
    <t>贵安中央、市、区级资金批复</t>
  </si>
  <si>
    <t>贵安新区高峰镇2023年鸡苗养殖产业帮扶乡村振兴项目</t>
  </si>
  <si>
    <t>购买1.5斤（土0.3斤）鸡苗3030只，玉米70700斤。经统计脱贫户、监测户养殖意愿，对有养殖意愿的101户，按每户30只鸡、700斤玉米发放。</t>
  </si>
  <si>
    <t>中央资金批复</t>
  </si>
  <si>
    <t>贵安新区湖潮乡2023年生猪养殖项目</t>
  </si>
  <si>
    <t>项目覆盖脱贫户和监测户共计84户，生猪共计165头，25千克（±2.5千克）/头，40元/千克，饲料共计330包，80斤/包，170元/包。</t>
  </si>
  <si>
    <t>湖潮</t>
  </si>
  <si>
    <t>备注：资金到达情况，目前收到资金1757.75万元，其中中央资金53万元（花溪18万元、贵安35万元），市级资金1410万元，区级资金294.75万元（花溪192.26万元，贵安102.49万元）。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</si>
</sst>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7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7"/>
      <name val="宋体"/>
      <charset val="134"/>
    </font>
    <font>
      <b/>
      <sz val="12"/>
      <color theme="1"/>
      <name val="宋体"/>
      <charset val="134"/>
    </font>
    <font>
      <sz val="10"/>
      <color theme="1"/>
      <name val="方正小标宋简体"/>
      <charset val="134"/>
    </font>
    <font>
      <sz val="8"/>
      <color theme="1"/>
      <name val="宋体"/>
      <charset val="134"/>
    </font>
    <font>
      <sz val="12"/>
      <name val="宋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4"/>
      <name val="方正小标宋简体"/>
      <charset val="134"/>
    </font>
    <font>
      <sz val="8"/>
      <name val="仿宋_GB2312"/>
      <charset val="134"/>
    </font>
    <font>
      <sz val="8"/>
      <color theme="7"/>
      <name val="仿宋_GB2312"/>
      <charset val="134"/>
    </font>
    <font>
      <b/>
      <sz val="8"/>
      <name val="仿宋_GB2312"/>
      <charset val="134"/>
    </font>
    <font>
      <sz val="8"/>
      <color rgb="FFFF0000"/>
      <name val="仿宋_GB2312"/>
      <charset val="134"/>
    </font>
    <font>
      <b/>
      <sz val="6"/>
      <name val="仿宋_GB2312"/>
      <charset val="134"/>
    </font>
    <font>
      <sz val="14"/>
      <name val="方正小标宋简体"/>
      <charset val="134"/>
    </font>
    <font>
      <sz val="6"/>
      <name val="仿宋_GB2312"/>
      <charset val="134"/>
    </font>
    <font>
      <b/>
      <sz val="8"/>
      <name val="宋体"/>
      <charset val="134"/>
    </font>
    <font>
      <b/>
      <sz val="10"/>
      <name val="方正小标宋简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8"/>
      <name val="宋体"/>
      <charset val="134"/>
    </font>
    <font>
      <sz val="6"/>
      <color theme="1"/>
      <name val="宋体"/>
      <charset val="134"/>
    </font>
    <font>
      <sz val="1"/>
      <color theme="1"/>
      <name val="宋体"/>
      <charset val="134"/>
    </font>
    <font>
      <b/>
      <sz val="11"/>
      <color theme="1"/>
      <name val="方正小标宋简体"/>
      <charset val="134"/>
    </font>
    <font>
      <b/>
      <sz val="1"/>
      <color theme="1"/>
      <name val="宋体"/>
      <charset val="134"/>
    </font>
    <font>
      <b/>
      <sz val="9"/>
      <color theme="1"/>
      <name val="宋体"/>
      <charset val="134"/>
    </font>
    <font>
      <b/>
      <sz val="14"/>
      <color theme="1"/>
      <name val="方正小标宋简体"/>
      <charset val="134"/>
    </font>
    <font>
      <b/>
      <sz val="1"/>
      <color theme="1"/>
      <name val="方正小标宋简体"/>
      <charset val="134"/>
    </font>
    <font>
      <sz val="8"/>
      <color theme="1"/>
      <name val="仿宋_GB2312"/>
      <charset val="134"/>
    </font>
    <font>
      <sz val="1"/>
      <color theme="1"/>
      <name val="仿宋_GB2312"/>
      <charset val="134"/>
    </font>
    <font>
      <sz val="1"/>
      <name val="仿宋_GB2312"/>
      <charset val="134"/>
    </font>
    <font>
      <sz val="6"/>
      <color theme="1"/>
      <name val="仿宋_GB2312"/>
      <charset val="134"/>
    </font>
    <font>
      <b/>
      <sz val="8"/>
      <color theme="1"/>
      <name val="仿宋_GB2312"/>
      <charset val="134"/>
    </font>
    <font>
      <b/>
      <sz val="1"/>
      <color theme="1"/>
      <name val="仿宋_GB2312"/>
      <charset val="134"/>
    </font>
    <font>
      <b/>
      <sz val="6"/>
      <color theme="1"/>
      <name val="仿宋_GB2312"/>
      <charset val="134"/>
    </font>
    <font>
      <sz val="14"/>
      <color theme="1"/>
      <name val="方正小标宋简体"/>
      <charset val="134"/>
    </font>
    <font>
      <sz val="1"/>
      <color theme="1"/>
      <name val="方正小标宋简体"/>
      <charset val="134"/>
    </font>
    <font>
      <b/>
      <sz val="8"/>
      <color theme="1"/>
      <name val="宋体"/>
      <charset val="134"/>
    </font>
    <font>
      <b/>
      <sz val="10"/>
      <color theme="1"/>
      <name val="方正小标宋简体"/>
      <charset val="134"/>
    </font>
    <font>
      <sz val="10"/>
      <color theme="1"/>
      <name val="宋体"/>
      <charset val="134"/>
    </font>
    <font>
      <b/>
      <sz val="13"/>
      <name val="方正小标宋简体"/>
      <charset val="134"/>
    </font>
    <font>
      <b/>
      <sz val="12"/>
      <name val="仿宋_GB2312"/>
      <charset val="134"/>
    </font>
    <font>
      <b/>
      <sz val="12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3"/>
      <name val="宋体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7"/>
      <name val="宋体"/>
      <charset val="134"/>
    </font>
    <font>
      <sz val="8"/>
      <color rgb="FFFF0000"/>
      <name val="宋体"/>
      <charset val="134"/>
    </font>
    <font>
      <sz val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50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13" applyNumberFormat="0" applyFill="0" applyAlignment="0" applyProtection="0">
      <alignment vertical="center"/>
    </xf>
    <xf numFmtId="0" fontId="60" fillId="0" borderId="13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61" fillId="12" borderId="15" applyNumberFormat="0" applyAlignment="0" applyProtection="0">
      <alignment vertical="center"/>
    </xf>
    <xf numFmtId="0" fontId="62" fillId="12" borderId="11" applyNumberFormat="0" applyAlignment="0" applyProtection="0">
      <alignment vertical="center"/>
    </xf>
    <xf numFmtId="0" fontId="63" fillId="13" borderId="16" applyNumberFormat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5" fillId="0" borderId="18" applyNumberFormat="0" applyFill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49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justify" vertical="center"/>
    </xf>
    <xf numFmtId="0" fontId="11" fillId="2" borderId="1" xfId="50" applyFont="1" applyFill="1" applyBorder="1" applyAlignment="1">
      <alignment horizontal="left" vertical="center" wrapText="1"/>
    </xf>
    <xf numFmtId="0" fontId="11" fillId="2" borderId="1" xfId="51" applyFont="1" applyFill="1" applyBorder="1" applyAlignment="1">
      <alignment horizontal="left" vertical="center" wrapText="1"/>
    </xf>
    <xf numFmtId="0" fontId="13" fillId="2" borderId="1" xfId="50" applyFont="1" applyFill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" borderId="1" xfId="50" applyFont="1" applyFill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left" vertical="center" wrapText="1"/>
    </xf>
    <xf numFmtId="0" fontId="13" fillId="2" borderId="4" xfId="0" applyFont="1" applyFill="1" applyBorder="1" applyAlignment="1" applyProtection="1">
      <alignment horizontal="left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left" vertical="center" wrapText="1"/>
    </xf>
    <xf numFmtId="177" fontId="11" fillId="2" borderId="1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left" vertical="center" wrapText="1"/>
    </xf>
    <xf numFmtId="0" fontId="31" fillId="0" borderId="1" xfId="0" applyFont="1" applyFill="1" applyBorder="1" applyAlignment="1" applyProtection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32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 applyProtection="1">
      <alignment horizontal="center" vertical="center" wrapText="1"/>
    </xf>
    <xf numFmtId="0" fontId="35" fillId="0" borderId="1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horizontal="left" vertical="center" wrapText="1"/>
    </xf>
    <xf numFmtId="0" fontId="36" fillId="0" borderId="1" xfId="0" applyFont="1" applyFill="1" applyBorder="1" applyAlignment="1">
      <alignment horizontal="center" vertical="center"/>
    </xf>
    <xf numFmtId="0" fontId="37" fillId="0" borderId="2" xfId="0" applyFont="1" applyFill="1" applyBorder="1" applyAlignment="1" applyProtection="1">
      <alignment horizontal="center" vertical="center" wrapText="1"/>
    </xf>
    <xf numFmtId="0" fontId="37" fillId="0" borderId="3" xfId="0" applyFont="1" applyFill="1" applyBorder="1" applyAlignment="1" applyProtection="1">
      <alignment horizontal="center" vertical="center" wrapText="1"/>
    </xf>
    <xf numFmtId="0" fontId="38" fillId="0" borderId="3" xfId="0" applyFont="1" applyFill="1" applyBorder="1" applyAlignment="1" applyProtection="1">
      <alignment horizontal="center" vertical="center" wrapText="1"/>
    </xf>
    <xf numFmtId="0" fontId="37" fillId="0" borderId="4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 applyProtection="1">
      <alignment horizontal="left" vertical="center" wrapText="1"/>
    </xf>
    <xf numFmtId="0" fontId="34" fillId="0" borderId="5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/>
    </xf>
    <xf numFmtId="0" fontId="40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2" fillId="2" borderId="0" xfId="0" applyFont="1" applyFill="1" applyAlignment="1" applyProtection="1">
      <alignment horizontal="center" vertical="center" wrapText="1"/>
    </xf>
    <xf numFmtId="0" fontId="43" fillId="2" borderId="10" xfId="0" applyFont="1" applyFill="1" applyBorder="1" applyAlignment="1" applyProtection="1">
      <alignment horizontal="center" vertical="center" wrapText="1"/>
    </xf>
    <xf numFmtId="0" fontId="43" fillId="2" borderId="1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44" fillId="2" borderId="1" xfId="0" applyFont="1" applyFill="1" applyBorder="1" applyAlignment="1" applyProtection="1">
      <alignment horizontal="center" vertical="center" wrapText="1"/>
    </xf>
    <xf numFmtId="0" fontId="43" fillId="0" borderId="1" xfId="0" applyFont="1" applyFill="1" applyBorder="1" applyAlignment="1" applyProtection="1">
      <alignment horizontal="center" vertical="center" wrapText="1"/>
    </xf>
    <xf numFmtId="0" fontId="43" fillId="2" borderId="5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45" fillId="2" borderId="1" xfId="0" applyFont="1" applyFill="1" applyBorder="1" applyAlignment="1" applyProtection="1">
      <alignment horizontal="center" vertical="center" wrapText="1"/>
    </xf>
    <xf numFmtId="0" fontId="45" fillId="0" borderId="1" xfId="0" applyFont="1" applyFill="1" applyBorder="1" applyAlignment="1" applyProtection="1">
      <alignment horizontal="center" vertical="center" wrapText="1"/>
    </xf>
    <xf numFmtId="0" fontId="46" fillId="0" borderId="1" xfId="0" applyFont="1" applyFill="1" applyBorder="1" applyAlignment="1">
      <alignment horizontal="center" vertical="center"/>
    </xf>
    <xf numFmtId="0" fontId="43" fillId="2" borderId="1" xfId="0" applyFont="1" applyFill="1" applyBorder="1" applyAlignment="1" applyProtection="1">
      <alignment vertical="center" wrapText="1"/>
    </xf>
    <xf numFmtId="0" fontId="47" fillId="2" borderId="0" xfId="0" applyFont="1" applyFill="1" applyAlignment="1" applyProtection="1">
      <alignment horizontal="center" vertical="center" wrapText="1"/>
    </xf>
    <xf numFmtId="0" fontId="43" fillId="0" borderId="2" xfId="0" applyFont="1" applyFill="1" applyBorder="1" applyAlignment="1" applyProtection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8 2 3 2" xfId="50"/>
    <cellStyle name="常规 17 3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70" zoomScaleNormal="70" workbookViewId="0">
      <pane ySplit="5" topLeftCell="A6" activePane="bottomLeft" state="frozen"/>
      <selection/>
      <selection pane="bottomLeft" activeCell="G11" sqref="A1:K14"/>
    </sheetView>
  </sheetViews>
  <sheetFormatPr defaultColWidth="8.75833333333333" defaultRowHeight="14.25"/>
  <cols>
    <col min="1" max="1" width="7.91666666666667" style="1" customWidth="1"/>
    <col min="2" max="2" width="30.9083333333333" style="1" customWidth="1"/>
    <col min="3" max="3" width="8.66666666666667" style="60" hidden="1" customWidth="1"/>
    <col min="4" max="4" width="18.3083333333333" style="1" customWidth="1"/>
    <col min="5" max="5" width="6.75833333333333" style="1" hidden="1" customWidth="1"/>
    <col min="6" max="6" width="5.38333333333333" style="1" hidden="1" customWidth="1"/>
    <col min="7" max="7" width="14" style="1"/>
    <col min="8" max="8" width="11.975" style="1" customWidth="1"/>
    <col min="9" max="9" width="12.2916666666667" style="1" customWidth="1"/>
    <col min="10" max="10" width="15.3166666666667" style="1" customWidth="1"/>
    <col min="11" max="11" width="21.025" style="100" customWidth="1"/>
    <col min="12" max="16384" width="8.75833333333333" style="1"/>
  </cols>
  <sheetData>
    <row r="1" spans="1:1">
      <c r="A1" s="1" t="s">
        <v>0</v>
      </c>
    </row>
    <row r="2" s="1" customFormat="1" ht="31" customHeight="1" spans="1:11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="1" customFormat="1" ht="15" customHeight="1" spans="1:11">
      <c r="A3" s="101"/>
      <c r="B3" s="101"/>
      <c r="C3" s="101"/>
      <c r="D3" s="101"/>
      <c r="E3" s="101"/>
      <c r="F3" s="101"/>
      <c r="G3" s="101"/>
      <c r="H3" s="101"/>
      <c r="I3" s="101"/>
      <c r="J3" s="114" t="s">
        <v>2</v>
      </c>
      <c r="K3" s="114"/>
    </row>
    <row r="4" s="1" customFormat="1" ht="23" customHeight="1" spans="1:11">
      <c r="A4" s="102" t="s">
        <v>3</v>
      </c>
      <c r="B4" s="102" t="s">
        <v>4</v>
      </c>
      <c r="C4" s="103"/>
      <c r="D4" s="104" t="s">
        <v>5</v>
      </c>
      <c r="E4" s="105"/>
      <c r="F4" s="65"/>
      <c r="G4" s="106" t="s">
        <v>6</v>
      </c>
      <c r="H4" s="106" t="s">
        <v>7</v>
      </c>
      <c r="I4" s="106"/>
      <c r="J4" s="115" t="s">
        <v>8</v>
      </c>
      <c r="K4" s="106" t="s">
        <v>9</v>
      </c>
    </row>
    <row r="5" s="1" customFormat="1" ht="55" customHeight="1" spans="1:11">
      <c r="A5" s="107"/>
      <c r="B5" s="107"/>
      <c r="C5" s="103" t="s">
        <v>10</v>
      </c>
      <c r="D5" s="108"/>
      <c r="E5" s="8" t="s">
        <v>9</v>
      </c>
      <c r="F5" s="109" t="s">
        <v>11</v>
      </c>
      <c r="G5" s="106"/>
      <c r="H5" s="106" t="s">
        <v>12</v>
      </c>
      <c r="I5" s="116" t="s">
        <v>13</v>
      </c>
      <c r="J5" s="115"/>
      <c r="K5" s="106"/>
    </row>
    <row r="6" s="1" customFormat="1" ht="28.5" spans="1:11">
      <c r="A6" s="110">
        <v>1</v>
      </c>
      <c r="B6" s="111" t="s">
        <v>14</v>
      </c>
      <c r="C6" s="112"/>
      <c r="D6" s="65" t="s">
        <v>15</v>
      </c>
      <c r="E6" s="65"/>
      <c r="F6" s="65"/>
      <c r="G6" s="65">
        <f>H6+I6</f>
        <v>7</v>
      </c>
      <c r="H6" s="65"/>
      <c r="I6" s="65">
        <v>7</v>
      </c>
      <c r="J6" s="65">
        <v>2130502</v>
      </c>
      <c r="K6" s="117" t="s">
        <v>16</v>
      </c>
    </row>
    <row r="7" s="1" customFormat="1" ht="28.5" spans="1:11">
      <c r="A7" s="110">
        <v>2</v>
      </c>
      <c r="B7" s="111" t="s">
        <v>17</v>
      </c>
      <c r="C7" s="112"/>
      <c r="D7" s="65" t="s">
        <v>18</v>
      </c>
      <c r="E7" s="65"/>
      <c r="F7" s="65"/>
      <c r="G7" s="65">
        <f t="shared" ref="G7:G14" si="0">H7+I7</f>
        <v>3</v>
      </c>
      <c r="H7" s="65"/>
      <c r="I7" s="65">
        <v>3</v>
      </c>
      <c r="J7" s="118">
        <v>2130502</v>
      </c>
      <c r="K7" s="117"/>
    </row>
    <row r="8" s="1" customFormat="1" ht="28.5" spans="1:11">
      <c r="A8" s="110">
        <v>3</v>
      </c>
      <c r="B8" s="111" t="s">
        <v>19</v>
      </c>
      <c r="C8" s="112"/>
      <c r="D8" s="65" t="s">
        <v>20</v>
      </c>
      <c r="E8" s="65"/>
      <c r="F8" s="65"/>
      <c r="G8" s="65">
        <f t="shared" si="0"/>
        <v>1</v>
      </c>
      <c r="H8" s="65"/>
      <c r="I8" s="65">
        <v>1</v>
      </c>
      <c r="J8" s="118">
        <v>2130502</v>
      </c>
      <c r="K8" s="117"/>
    </row>
    <row r="9" s="1" customFormat="1" ht="32" customHeight="1" spans="1:11">
      <c r="A9" s="110">
        <v>4</v>
      </c>
      <c r="B9" s="111" t="s">
        <v>21</v>
      </c>
      <c r="C9" s="112"/>
      <c r="D9" s="65" t="s">
        <v>22</v>
      </c>
      <c r="E9" s="65"/>
      <c r="F9" s="65"/>
      <c r="G9" s="65">
        <f t="shared" si="0"/>
        <v>2.5</v>
      </c>
      <c r="H9" s="65"/>
      <c r="I9" s="65">
        <v>2.5</v>
      </c>
      <c r="J9" s="118">
        <v>2130502</v>
      </c>
      <c r="K9" s="119"/>
    </row>
    <row r="10" s="1" customFormat="1" ht="28.5" spans="1:11">
      <c r="A10" s="110">
        <v>5</v>
      </c>
      <c r="B10" s="111" t="s">
        <v>23</v>
      </c>
      <c r="C10" s="112"/>
      <c r="D10" s="65" t="s">
        <v>24</v>
      </c>
      <c r="E10" s="65"/>
      <c r="F10" s="65"/>
      <c r="G10" s="65">
        <f t="shared" si="0"/>
        <v>1.5</v>
      </c>
      <c r="H10" s="65"/>
      <c r="I10" s="65">
        <v>1.5</v>
      </c>
      <c r="J10" s="118">
        <v>2130502</v>
      </c>
      <c r="K10" s="117"/>
    </row>
    <row r="11" s="1" customFormat="1" ht="28.5" spans="1:11">
      <c r="A11" s="110">
        <v>6</v>
      </c>
      <c r="B11" s="111" t="s">
        <v>25</v>
      </c>
      <c r="C11" s="112"/>
      <c r="D11" s="65" t="s">
        <v>26</v>
      </c>
      <c r="E11" s="65"/>
      <c r="F11" s="65"/>
      <c r="G11" s="65">
        <f t="shared" si="0"/>
        <v>3.5</v>
      </c>
      <c r="H11" s="65">
        <v>3.5</v>
      </c>
      <c r="I11" s="65"/>
      <c r="J11" s="118">
        <v>2130505</v>
      </c>
      <c r="K11" s="117"/>
    </row>
    <row r="12" s="1" customFormat="1" ht="28.5" spans="1:11">
      <c r="A12" s="110">
        <v>7</v>
      </c>
      <c r="B12" s="111" t="s">
        <v>27</v>
      </c>
      <c r="C12" s="112"/>
      <c r="D12" s="65" t="s">
        <v>28</v>
      </c>
      <c r="E12" s="65"/>
      <c r="F12" s="65"/>
      <c r="G12" s="65">
        <f t="shared" si="0"/>
        <v>4</v>
      </c>
      <c r="H12" s="65">
        <v>4</v>
      </c>
      <c r="I12" s="65"/>
      <c r="J12" s="65">
        <v>2130505</v>
      </c>
      <c r="K12" s="117"/>
    </row>
    <row r="13" s="1" customFormat="1" ht="28.5" spans="1:11">
      <c r="A13" s="110">
        <v>8</v>
      </c>
      <c r="B13" s="111" t="s">
        <v>29</v>
      </c>
      <c r="C13" s="112"/>
      <c r="D13" s="65" t="s">
        <v>30</v>
      </c>
      <c r="E13" s="65"/>
      <c r="F13" s="65"/>
      <c r="G13" s="65">
        <f t="shared" si="0"/>
        <v>3.5</v>
      </c>
      <c r="H13" s="65">
        <v>3.5</v>
      </c>
      <c r="I13" s="65"/>
      <c r="J13" s="65">
        <v>2130505</v>
      </c>
      <c r="K13" s="117"/>
    </row>
    <row r="14" s="1" customFormat="1" spans="1:11">
      <c r="A14" s="112"/>
      <c r="B14" s="103" t="s">
        <v>31</v>
      </c>
      <c r="C14" s="113"/>
      <c r="D14" s="113"/>
      <c r="E14" s="112">
        <f>SUM(E6:E13)</f>
        <v>0</v>
      </c>
      <c r="F14" s="112">
        <f>SUM(F6:F13)</f>
        <v>0</v>
      </c>
      <c r="G14" s="112">
        <f>SUM(G6:G13)</f>
        <v>26</v>
      </c>
      <c r="H14" s="112">
        <f>SUM(H6:H13)</f>
        <v>11</v>
      </c>
      <c r="I14" s="112">
        <f>SUM(I6:I13)</f>
        <v>15</v>
      </c>
      <c r="J14" s="65"/>
      <c r="K14" s="117"/>
    </row>
  </sheetData>
  <mergeCells count="9">
    <mergeCell ref="A2:K2"/>
    <mergeCell ref="J3:K3"/>
    <mergeCell ref="H4:I4"/>
    <mergeCell ref="A4:A5"/>
    <mergeCell ref="B4:B5"/>
    <mergeCell ref="D4:D5"/>
    <mergeCell ref="G4:G5"/>
    <mergeCell ref="J4:J5"/>
    <mergeCell ref="K4:K5"/>
  </mergeCells>
  <pageMargins left="0.432638888888889" right="0.236111111111111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="130" zoomScaleNormal="130" workbookViewId="0">
      <selection activeCell="D6" sqref="A1:H19"/>
    </sheetView>
  </sheetViews>
  <sheetFormatPr defaultColWidth="8.18333333333333" defaultRowHeight="14.25" outlineLevelCol="7"/>
  <cols>
    <col min="1" max="2" width="8.18333333333333" style="1" customWidth="1"/>
    <col min="3" max="3" width="8.18333333333333" style="60" customWidth="1"/>
    <col min="4" max="16384" width="8.18333333333333" style="1" customWidth="1"/>
  </cols>
  <sheetData>
    <row r="1" s="1" customFormat="1" ht="15" spans="1:8">
      <c r="A1" s="61" t="s">
        <v>32</v>
      </c>
      <c r="B1" s="61"/>
      <c r="C1" s="61"/>
      <c r="D1" s="61"/>
      <c r="E1" s="61"/>
      <c r="F1" s="61"/>
      <c r="G1" s="61"/>
      <c r="H1" s="61"/>
    </row>
    <row r="2" s="1" customFormat="1" ht="33.75" spans="1:8">
      <c r="A2" s="62" t="s">
        <v>3</v>
      </c>
      <c r="B2" s="62" t="s">
        <v>4</v>
      </c>
      <c r="C2" s="63" t="s">
        <v>10</v>
      </c>
      <c r="D2" s="62" t="s">
        <v>33</v>
      </c>
      <c r="E2" s="62" t="s">
        <v>34</v>
      </c>
      <c r="F2" s="64" t="s">
        <v>35</v>
      </c>
      <c r="G2" s="65" t="s">
        <v>36</v>
      </c>
      <c r="H2" s="62" t="s">
        <v>9</v>
      </c>
    </row>
    <row r="3" s="1" customFormat="1" ht="19.5" spans="1:8">
      <c r="A3" s="66" t="s">
        <v>37</v>
      </c>
      <c r="B3" s="66"/>
      <c r="C3" s="67"/>
      <c r="D3" s="66"/>
      <c r="E3" s="66"/>
      <c r="F3" s="66"/>
      <c r="G3" s="66"/>
      <c r="H3" s="66"/>
    </row>
    <row r="4" s="1" customFormat="1" ht="52.5" spans="1:8">
      <c r="A4" s="68">
        <v>1</v>
      </c>
      <c r="B4" s="69" t="s">
        <v>38</v>
      </c>
      <c r="C4" s="70" t="s">
        <v>39</v>
      </c>
      <c r="D4" s="69" t="s">
        <v>28</v>
      </c>
      <c r="E4" s="69" t="s">
        <v>40</v>
      </c>
      <c r="F4" s="68">
        <v>70</v>
      </c>
      <c r="G4" s="69" t="s">
        <v>41</v>
      </c>
      <c r="H4" s="71" t="s">
        <v>42</v>
      </c>
    </row>
    <row r="5" s="1" customFormat="1" ht="52.5" spans="1:8">
      <c r="A5" s="68">
        <v>2</v>
      </c>
      <c r="B5" s="69" t="s">
        <v>43</v>
      </c>
      <c r="C5" s="70" t="s">
        <v>44</v>
      </c>
      <c r="D5" s="69" t="s">
        <v>22</v>
      </c>
      <c r="E5" s="69" t="s">
        <v>45</v>
      </c>
      <c r="F5" s="68">
        <v>70</v>
      </c>
      <c r="G5" s="69" t="s">
        <v>46</v>
      </c>
      <c r="H5" s="71" t="s">
        <v>42</v>
      </c>
    </row>
    <row r="6" s="1" customFormat="1" ht="42" spans="1:8">
      <c r="A6" s="68">
        <v>3</v>
      </c>
      <c r="B6" s="69" t="s">
        <v>47</v>
      </c>
      <c r="C6" s="70" t="s">
        <v>48</v>
      </c>
      <c r="D6" s="69" t="s">
        <v>20</v>
      </c>
      <c r="E6" s="69" t="s">
        <v>49</v>
      </c>
      <c r="F6" s="68">
        <v>70</v>
      </c>
      <c r="G6" s="69" t="s">
        <v>50</v>
      </c>
      <c r="H6" s="71" t="s">
        <v>42</v>
      </c>
    </row>
    <row r="7" s="1" customFormat="1" ht="63" spans="1:8">
      <c r="A7" s="68">
        <v>4</v>
      </c>
      <c r="B7" s="72" t="s">
        <v>51</v>
      </c>
      <c r="C7" s="73" t="s">
        <v>52</v>
      </c>
      <c r="D7" s="72" t="s">
        <v>18</v>
      </c>
      <c r="E7" s="72" t="s">
        <v>53</v>
      </c>
      <c r="F7" s="68">
        <v>70</v>
      </c>
      <c r="G7" s="69" t="s">
        <v>54</v>
      </c>
      <c r="H7" s="71" t="s">
        <v>42</v>
      </c>
    </row>
    <row r="8" s="1" customFormat="1" ht="52.5" spans="1:8">
      <c r="A8" s="68">
        <v>5</v>
      </c>
      <c r="B8" s="72" t="s">
        <v>55</v>
      </c>
      <c r="C8" s="73" t="s">
        <v>56</v>
      </c>
      <c r="D8" s="72" t="s">
        <v>26</v>
      </c>
      <c r="E8" s="72" t="s">
        <v>57</v>
      </c>
      <c r="F8" s="68">
        <v>70</v>
      </c>
      <c r="G8" s="69" t="s">
        <v>58</v>
      </c>
      <c r="H8" s="71" t="s">
        <v>42</v>
      </c>
    </row>
    <row r="9" s="1" customFormat="1" ht="52.5" spans="1:8">
      <c r="A9" s="68">
        <v>6</v>
      </c>
      <c r="B9" s="72" t="s">
        <v>59</v>
      </c>
      <c r="C9" s="73" t="s">
        <v>60</v>
      </c>
      <c r="D9" s="72" t="s">
        <v>28</v>
      </c>
      <c r="E9" s="72" t="s">
        <v>61</v>
      </c>
      <c r="F9" s="74">
        <v>18</v>
      </c>
      <c r="G9" s="69" t="s">
        <v>62</v>
      </c>
      <c r="H9" s="75" t="s">
        <v>63</v>
      </c>
    </row>
    <row r="10" s="1" customFormat="1" spans="1:8">
      <c r="A10" s="76" t="s">
        <v>64</v>
      </c>
      <c r="B10" s="76"/>
      <c r="C10" s="77"/>
      <c r="D10" s="78"/>
      <c r="E10" s="78"/>
      <c r="F10" s="79">
        <f>SUM(F4:F9)</f>
        <v>368</v>
      </c>
      <c r="G10" s="65"/>
      <c r="H10" s="71"/>
    </row>
    <row r="11" s="1" customFormat="1" ht="19.5" spans="1:8">
      <c r="A11" s="80" t="s">
        <v>65</v>
      </c>
      <c r="B11" s="81"/>
      <c r="C11" s="82"/>
      <c r="D11" s="81"/>
      <c r="E11" s="81"/>
      <c r="F11" s="81"/>
      <c r="G11" s="81"/>
      <c r="H11" s="83"/>
    </row>
    <row r="12" s="1" customFormat="1" ht="84" spans="1:8">
      <c r="A12" s="68">
        <v>1</v>
      </c>
      <c r="B12" s="69" t="s">
        <v>66</v>
      </c>
      <c r="C12" s="70" t="s">
        <v>67</v>
      </c>
      <c r="D12" s="69" t="s">
        <v>68</v>
      </c>
      <c r="E12" s="69" t="s">
        <v>69</v>
      </c>
      <c r="F12" s="68">
        <v>70</v>
      </c>
      <c r="G12" s="84" t="s">
        <v>70</v>
      </c>
      <c r="H12" s="84" t="s">
        <v>42</v>
      </c>
    </row>
    <row r="13" s="1" customFormat="1" ht="52.5" spans="1:8">
      <c r="A13" s="68">
        <v>2</v>
      </c>
      <c r="B13" s="69" t="s">
        <v>71</v>
      </c>
      <c r="C13" s="70" t="s">
        <v>72</v>
      </c>
      <c r="D13" s="69" t="s">
        <v>68</v>
      </c>
      <c r="E13" s="69" t="s">
        <v>73</v>
      </c>
      <c r="F13" s="68">
        <v>70</v>
      </c>
      <c r="G13" s="84" t="s">
        <v>74</v>
      </c>
      <c r="H13" s="84" t="s">
        <v>42</v>
      </c>
    </row>
    <row r="14" s="3" customFormat="1" ht="52.5" spans="1:8">
      <c r="A14" s="68">
        <v>3</v>
      </c>
      <c r="B14" s="69" t="s">
        <v>75</v>
      </c>
      <c r="C14" s="70" t="s">
        <v>76</v>
      </c>
      <c r="D14" s="69" t="s">
        <v>77</v>
      </c>
      <c r="E14" s="69" t="s">
        <v>78</v>
      </c>
      <c r="F14" s="85">
        <v>70</v>
      </c>
      <c r="G14" s="84" t="s">
        <v>79</v>
      </c>
      <c r="H14" s="84" t="s">
        <v>42</v>
      </c>
    </row>
    <row r="15" s="3" customFormat="1" ht="52.5" spans="1:8">
      <c r="A15" s="68">
        <v>4</v>
      </c>
      <c r="B15" s="69" t="s">
        <v>80</v>
      </c>
      <c r="C15" s="70" t="s">
        <v>81</v>
      </c>
      <c r="D15" s="69" t="s">
        <v>82</v>
      </c>
      <c r="E15" s="69" t="s">
        <v>83</v>
      </c>
      <c r="F15" s="85">
        <v>70</v>
      </c>
      <c r="G15" s="84" t="s">
        <v>84</v>
      </c>
      <c r="H15" s="84" t="s">
        <v>42</v>
      </c>
    </row>
    <row r="16" s="3" customFormat="1" ht="52.5" spans="1:8">
      <c r="A16" s="68">
        <v>5</v>
      </c>
      <c r="B16" s="69" t="s">
        <v>85</v>
      </c>
      <c r="C16" s="70" t="s">
        <v>86</v>
      </c>
      <c r="D16" s="69" t="s">
        <v>87</v>
      </c>
      <c r="E16" s="69" t="s">
        <v>88</v>
      </c>
      <c r="F16" s="85">
        <v>70</v>
      </c>
      <c r="G16" s="84" t="s">
        <v>89</v>
      </c>
      <c r="H16" s="84" t="s">
        <v>42</v>
      </c>
    </row>
    <row r="17" s="3" customFormat="1" ht="63" spans="1:8">
      <c r="A17" s="68">
        <v>6</v>
      </c>
      <c r="B17" s="69" t="s">
        <v>90</v>
      </c>
      <c r="C17" s="70" t="s">
        <v>91</v>
      </c>
      <c r="D17" s="69" t="s">
        <v>77</v>
      </c>
      <c r="E17" s="69" t="s">
        <v>92</v>
      </c>
      <c r="F17" s="86">
        <v>35</v>
      </c>
      <c r="G17" s="84" t="s">
        <v>93</v>
      </c>
      <c r="H17" s="84" t="s">
        <v>94</v>
      </c>
    </row>
    <row r="18" s="3" customFormat="1" spans="1:8">
      <c r="A18" s="87" t="s">
        <v>95</v>
      </c>
      <c r="B18" s="88"/>
      <c r="C18" s="89"/>
      <c r="D18" s="90"/>
      <c r="E18" s="91"/>
      <c r="F18" s="92">
        <f>SUM(F12:F17)</f>
        <v>385</v>
      </c>
      <c r="G18" s="93"/>
      <c r="H18" s="94"/>
    </row>
    <row r="19" s="4" customFormat="1" ht="13.5" spans="1:8">
      <c r="A19" s="95" t="s">
        <v>96</v>
      </c>
      <c r="B19" s="95"/>
      <c r="C19" s="96"/>
      <c r="D19" s="97"/>
      <c r="E19" s="97"/>
      <c r="F19" s="97">
        <f>F18+F10</f>
        <v>753</v>
      </c>
      <c r="G19" s="97"/>
      <c r="H19" s="97"/>
    </row>
    <row r="20" s="1" customFormat="1" spans="1:8">
      <c r="A20" s="98"/>
      <c r="B20" s="98"/>
      <c r="C20" s="99"/>
      <c r="D20" s="98"/>
      <c r="E20" s="98"/>
      <c r="F20" s="98"/>
      <c r="G20" s="5"/>
      <c r="H20" s="98"/>
    </row>
    <row r="21" s="1" customFormat="1" spans="3:8">
      <c r="C21" s="60"/>
      <c r="F21" s="5"/>
      <c r="G21" s="5"/>
      <c r="H21" s="59"/>
    </row>
  </sheetData>
  <mergeCells count="6">
    <mergeCell ref="A1:H1"/>
    <mergeCell ref="A3:H3"/>
    <mergeCell ref="A10:C10"/>
    <mergeCell ref="A11:H11"/>
    <mergeCell ref="A18:C18"/>
    <mergeCell ref="A19:C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topLeftCell="A6" workbookViewId="0">
      <selection activeCell="N2" sqref="$A1:$XFD1048576"/>
    </sheetView>
  </sheetViews>
  <sheetFormatPr defaultColWidth="8.75833333333333" defaultRowHeight="14.25"/>
  <cols>
    <col min="1" max="1" width="3.625" style="1" customWidth="1"/>
    <col min="2" max="2" width="18.1916666666667" style="1" customWidth="1"/>
    <col min="3" max="3" width="38.6083333333333" style="5" customWidth="1"/>
    <col min="4" max="4" width="6.28333333333333" style="1" customWidth="1"/>
    <col min="5" max="5" width="6.55833333333333" style="1" customWidth="1"/>
    <col min="6" max="6" width="7.93333333333333" style="1" customWidth="1"/>
    <col min="7" max="7" width="6.75833333333333" style="1" customWidth="1"/>
    <col min="8" max="8" width="12.625" style="1"/>
    <col min="9" max="16384" width="8.75833333333333" style="1"/>
  </cols>
  <sheetData>
    <row r="1" s="1" customFormat="1" ht="32" customHeight="1" spans="1:8">
      <c r="A1" s="6"/>
      <c r="B1" s="7" t="s">
        <v>97</v>
      </c>
      <c r="C1" s="7"/>
      <c r="D1" s="7"/>
      <c r="E1" s="7"/>
      <c r="F1" s="7"/>
      <c r="G1" s="7"/>
      <c r="H1" s="6"/>
    </row>
    <row r="2" s="1" customFormat="1" ht="40" customHeight="1" spans="1:8">
      <c r="A2" s="8" t="s">
        <v>3</v>
      </c>
      <c r="B2" s="8" t="s">
        <v>4</v>
      </c>
      <c r="C2" s="8" t="s">
        <v>10</v>
      </c>
      <c r="D2" s="8" t="s">
        <v>33</v>
      </c>
      <c r="E2" s="8" t="s">
        <v>34</v>
      </c>
      <c r="F2" s="9" t="s">
        <v>35</v>
      </c>
      <c r="G2" s="8" t="s">
        <v>9</v>
      </c>
      <c r="H2" s="6"/>
    </row>
    <row r="3" s="1" customFormat="1" ht="19" customHeight="1" spans="1:8">
      <c r="A3" s="10" t="s">
        <v>37</v>
      </c>
      <c r="B3" s="11"/>
      <c r="C3" s="11"/>
      <c r="D3" s="11"/>
      <c r="E3" s="11"/>
      <c r="F3" s="11"/>
      <c r="G3" s="12"/>
      <c r="H3" s="6"/>
    </row>
    <row r="4" s="1" customFormat="1" ht="31" customHeight="1" spans="1:8">
      <c r="A4" s="13">
        <v>1</v>
      </c>
      <c r="B4" s="14" t="s">
        <v>98</v>
      </c>
      <c r="C4" s="14" t="s">
        <v>99</v>
      </c>
      <c r="D4" s="14" t="s">
        <v>28</v>
      </c>
      <c r="E4" s="14" t="s">
        <v>100</v>
      </c>
      <c r="F4" s="14">
        <v>14.972</v>
      </c>
      <c r="G4" s="15" t="s">
        <v>101</v>
      </c>
      <c r="H4" s="6"/>
    </row>
    <row r="5" s="1" customFormat="1" ht="72" customHeight="1" spans="1:8">
      <c r="A5" s="13">
        <v>2</v>
      </c>
      <c r="B5" s="14" t="s">
        <v>102</v>
      </c>
      <c r="C5" s="14" t="s">
        <v>103</v>
      </c>
      <c r="D5" s="14" t="s">
        <v>28</v>
      </c>
      <c r="E5" s="14" t="s">
        <v>104</v>
      </c>
      <c r="F5" s="14">
        <v>82.7</v>
      </c>
      <c r="G5" s="15" t="s">
        <v>105</v>
      </c>
      <c r="H5" s="6"/>
    </row>
    <row r="6" s="1" customFormat="1" ht="38" customHeight="1" spans="1:8">
      <c r="A6" s="13">
        <v>3</v>
      </c>
      <c r="B6" s="14" t="s">
        <v>106</v>
      </c>
      <c r="C6" s="14" t="s">
        <v>107</v>
      </c>
      <c r="D6" s="14" t="s">
        <v>28</v>
      </c>
      <c r="E6" s="14" t="s">
        <v>108</v>
      </c>
      <c r="F6" s="15">
        <v>64.95</v>
      </c>
      <c r="G6" s="15" t="s">
        <v>101</v>
      </c>
      <c r="H6" s="6"/>
    </row>
    <row r="7" s="1" customFormat="1" ht="37" customHeight="1" spans="1:8">
      <c r="A7" s="13">
        <v>4</v>
      </c>
      <c r="B7" s="14" t="s">
        <v>59</v>
      </c>
      <c r="C7" s="14" t="s">
        <v>60</v>
      </c>
      <c r="D7" s="14" t="s">
        <v>28</v>
      </c>
      <c r="E7" s="14" t="s">
        <v>61</v>
      </c>
      <c r="F7" s="15">
        <v>68.13</v>
      </c>
      <c r="G7" s="15" t="s">
        <v>105</v>
      </c>
      <c r="H7" s="6"/>
    </row>
    <row r="8" s="2" customFormat="1" ht="37" customHeight="1" spans="1:8">
      <c r="A8" s="16">
        <v>5</v>
      </c>
      <c r="B8" s="17" t="s">
        <v>109</v>
      </c>
      <c r="C8" s="17" t="s">
        <v>110</v>
      </c>
      <c r="D8" s="17" t="s">
        <v>28</v>
      </c>
      <c r="E8" s="17" t="s">
        <v>104</v>
      </c>
      <c r="F8" s="18">
        <v>100</v>
      </c>
      <c r="G8" s="18" t="s">
        <v>101</v>
      </c>
      <c r="H8" s="19"/>
    </row>
    <row r="9" s="1" customFormat="1" ht="21" customHeight="1" spans="1:8">
      <c r="A9" s="13"/>
      <c r="B9" s="20" t="s">
        <v>111</v>
      </c>
      <c r="C9" s="20"/>
      <c r="D9" s="20"/>
      <c r="E9" s="20"/>
      <c r="F9" s="21">
        <f>SUM(F4:F8)</f>
        <v>330.752</v>
      </c>
      <c r="G9" s="15"/>
      <c r="H9" s="6"/>
    </row>
    <row r="10" s="1" customFormat="1" ht="79" customHeight="1" spans="1:8">
      <c r="A10" s="13">
        <v>6</v>
      </c>
      <c r="B10" s="14" t="s">
        <v>112</v>
      </c>
      <c r="C10" s="14" t="s">
        <v>113</v>
      </c>
      <c r="D10" s="14" t="s">
        <v>22</v>
      </c>
      <c r="E10" s="14" t="s">
        <v>114</v>
      </c>
      <c r="F10" s="22">
        <v>96.2065</v>
      </c>
      <c r="G10" s="15" t="s">
        <v>101</v>
      </c>
      <c r="H10" s="6"/>
    </row>
    <row r="11" s="1" customFormat="1" ht="58" customHeight="1" spans="1:8">
      <c r="A11" s="13">
        <v>7</v>
      </c>
      <c r="B11" s="23" t="s">
        <v>115</v>
      </c>
      <c r="C11" s="24" t="s">
        <v>116</v>
      </c>
      <c r="D11" s="14" t="s">
        <v>22</v>
      </c>
      <c r="E11" s="14" t="s">
        <v>45</v>
      </c>
      <c r="F11" s="15">
        <v>49.6244</v>
      </c>
      <c r="G11" s="15" t="s">
        <v>117</v>
      </c>
      <c r="H11" s="6"/>
    </row>
    <row r="12" s="1" customFormat="1" ht="36" customHeight="1" spans="1:8">
      <c r="A12" s="13">
        <v>8</v>
      </c>
      <c r="B12" s="23" t="s">
        <v>118</v>
      </c>
      <c r="C12" s="23" t="s">
        <v>119</v>
      </c>
      <c r="D12" s="14" t="s">
        <v>22</v>
      </c>
      <c r="E12" s="14" t="s">
        <v>120</v>
      </c>
      <c r="F12" s="15">
        <v>49.94</v>
      </c>
      <c r="G12" s="15" t="s">
        <v>121</v>
      </c>
      <c r="H12" s="6"/>
    </row>
    <row r="13" s="1" customFormat="1" ht="21" customHeight="1" spans="1:8">
      <c r="A13" s="13"/>
      <c r="B13" s="25" t="s">
        <v>122</v>
      </c>
      <c r="C13" s="25"/>
      <c r="D13" s="20"/>
      <c r="E13" s="20"/>
      <c r="F13" s="21">
        <f>SUM(F10:F12)</f>
        <v>195.7709</v>
      </c>
      <c r="G13" s="15"/>
      <c r="H13" s="6"/>
    </row>
    <row r="14" s="1" customFormat="1" ht="49" customHeight="1" spans="1:9">
      <c r="A14" s="26">
        <v>9</v>
      </c>
      <c r="B14" s="27" t="s">
        <v>123</v>
      </c>
      <c r="C14" s="27" t="s">
        <v>124</v>
      </c>
      <c r="D14" s="28" t="s">
        <v>20</v>
      </c>
      <c r="E14" s="28" t="s">
        <v>125</v>
      </c>
      <c r="F14" s="29">
        <v>32.785</v>
      </c>
      <c r="G14" s="29" t="s">
        <v>101</v>
      </c>
      <c r="H14" s="6"/>
      <c r="I14" s="1" t="s">
        <v>126</v>
      </c>
    </row>
    <row r="15" s="1" customFormat="1" ht="36" customHeight="1" spans="1:8">
      <c r="A15" s="13">
        <v>10</v>
      </c>
      <c r="B15" s="14" t="s">
        <v>127</v>
      </c>
      <c r="C15" s="14" t="s">
        <v>128</v>
      </c>
      <c r="D15" s="14" t="s">
        <v>20</v>
      </c>
      <c r="E15" s="14" t="s">
        <v>49</v>
      </c>
      <c r="F15" s="14">
        <v>29.424</v>
      </c>
      <c r="G15" s="15" t="s">
        <v>121</v>
      </c>
      <c r="H15" s="6"/>
    </row>
    <row r="16" s="1" customFormat="1" ht="23" customHeight="1" spans="1:8">
      <c r="A16" s="13"/>
      <c r="B16" s="20" t="s">
        <v>129</v>
      </c>
      <c r="C16" s="20"/>
      <c r="D16" s="20"/>
      <c r="E16" s="20"/>
      <c r="F16" s="20">
        <f>SUM(F14:F15)</f>
        <v>62.209</v>
      </c>
      <c r="G16" s="15"/>
      <c r="H16" s="6"/>
    </row>
    <row r="17" s="1" customFormat="1" ht="58" customHeight="1" spans="1:9">
      <c r="A17" s="26">
        <v>11</v>
      </c>
      <c r="B17" s="28" t="s">
        <v>130</v>
      </c>
      <c r="C17" s="28" t="s">
        <v>131</v>
      </c>
      <c r="D17" s="28" t="s">
        <v>132</v>
      </c>
      <c r="E17" s="28" t="s">
        <v>133</v>
      </c>
      <c r="F17" s="30">
        <v>38.47</v>
      </c>
      <c r="G17" s="29" t="s">
        <v>101</v>
      </c>
      <c r="H17" s="6"/>
      <c r="I17" s="1" t="s">
        <v>126</v>
      </c>
    </row>
    <row r="18" s="1" customFormat="1" ht="36" customHeight="1" spans="1:8">
      <c r="A18" s="13">
        <v>12</v>
      </c>
      <c r="B18" s="14" t="s">
        <v>134</v>
      </c>
      <c r="C18" s="14" t="s">
        <v>135</v>
      </c>
      <c r="D18" s="14" t="s">
        <v>132</v>
      </c>
      <c r="E18" s="14" t="s">
        <v>133</v>
      </c>
      <c r="F18" s="31">
        <v>21.7483</v>
      </c>
      <c r="G18" s="15" t="s">
        <v>121</v>
      </c>
      <c r="H18" s="6"/>
    </row>
    <row r="19" s="1" customFormat="1" ht="53" customHeight="1" spans="1:8">
      <c r="A19" s="16">
        <v>13</v>
      </c>
      <c r="B19" s="17" t="s">
        <v>136</v>
      </c>
      <c r="C19" s="17" t="s">
        <v>137</v>
      </c>
      <c r="D19" s="17" t="s">
        <v>132</v>
      </c>
      <c r="E19" s="17" t="s">
        <v>138</v>
      </c>
      <c r="F19" s="32">
        <v>120.01</v>
      </c>
      <c r="G19" s="18"/>
      <c r="H19" s="6"/>
    </row>
    <row r="20" s="1" customFormat="1" ht="22" customHeight="1" spans="1:8">
      <c r="A20" s="13"/>
      <c r="B20" s="20" t="s">
        <v>139</v>
      </c>
      <c r="C20" s="20"/>
      <c r="D20" s="20"/>
      <c r="E20" s="20"/>
      <c r="F20" s="33">
        <f>SUM(F17:F19)</f>
        <v>180.2283</v>
      </c>
      <c r="G20" s="15"/>
      <c r="H20" s="6"/>
    </row>
    <row r="21" s="1" customFormat="1" ht="36" customHeight="1" spans="1:8">
      <c r="A21" s="13">
        <v>14</v>
      </c>
      <c r="B21" s="14" t="s">
        <v>140</v>
      </c>
      <c r="C21" s="14" t="s">
        <v>141</v>
      </c>
      <c r="D21" s="14" t="s">
        <v>18</v>
      </c>
      <c r="E21" s="14" t="s">
        <v>142</v>
      </c>
      <c r="F21" s="14">
        <v>37.02</v>
      </c>
      <c r="G21" s="14" t="s">
        <v>101</v>
      </c>
      <c r="H21" s="6"/>
    </row>
    <row r="22" s="1" customFormat="1" ht="82" customHeight="1" spans="1:8">
      <c r="A22" s="13">
        <v>15</v>
      </c>
      <c r="B22" s="14" t="s">
        <v>143</v>
      </c>
      <c r="C22" s="14" t="s">
        <v>144</v>
      </c>
      <c r="D22" s="14" t="s">
        <v>18</v>
      </c>
      <c r="E22" s="14" t="s">
        <v>145</v>
      </c>
      <c r="F22" s="31">
        <v>32.29</v>
      </c>
      <c r="G22" s="15" t="s">
        <v>121</v>
      </c>
      <c r="H22" s="6"/>
    </row>
    <row r="23" s="1" customFormat="1" ht="78" customHeight="1" spans="1:8">
      <c r="A23" s="13">
        <v>16</v>
      </c>
      <c r="B23" s="14" t="s">
        <v>146</v>
      </c>
      <c r="C23" s="14" t="s">
        <v>147</v>
      </c>
      <c r="D23" s="14" t="s">
        <v>18</v>
      </c>
      <c r="E23" s="14" t="s">
        <v>53</v>
      </c>
      <c r="F23" s="31">
        <v>46.52</v>
      </c>
      <c r="G23" s="15" t="s">
        <v>101</v>
      </c>
      <c r="H23" s="6"/>
    </row>
    <row r="24" s="1" customFormat="1" ht="33" customHeight="1" spans="1:8">
      <c r="A24" s="14">
        <v>17</v>
      </c>
      <c r="B24" s="14" t="s">
        <v>148</v>
      </c>
      <c r="C24" s="14" t="s">
        <v>149</v>
      </c>
      <c r="D24" s="14" t="s">
        <v>18</v>
      </c>
      <c r="E24" s="14" t="s">
        <v>150</v>
      </c>
      <c r="F24" s="14">
        <v>49.81</v>
      </c>
      <c r="G24" s="14" t="s">
        <v>101</v>
      </c>
      <c r="H24" s="6"/>
    </row>
    <row r="25" s="1" customFormat="1" ht="19" customHeight="1" spans="1:8">
      <c r="A25" s="13"/>
      <c r="B25" s="20" t="s">
        <v>151</v>
      </c>
      <c r="C25" s="20"/>
      <c r="D25" s="20"/>
      <c r="E25" s="20"/>
      <c r="F25" s="33">
        <f>SUM(F21:F24)</f>
        <v>165.64</v>
      </c>
      <c r="G25" s="15"/>
      <c r="H25" s="6"/>
    </row>
    <row r="26" s="1" customFormat="1" ht="38" customHeight="1" spans="1:8">
      <c r="A26" s="13">
        <v>18</v>
      </c>
      <c r="B26" s="14" t="s">
        <v>152</v>
      </c>
      <c r="C26" s="14" t="s">
        <v>153</v>
      </c>
      <c r="D26" s="14" t="s">
        <v>26</v>
      </c>
      <c r="E26" s="14" t="s">
        <v>154</v>
      </c>
      <c r="F26" s="31">
        <v>25.38</v>
      </c>
      <c r="G26" s="15" t="s">
        <v>121</v>
      </c>
      <c r="H26" s="6"/>
    </row>
    <row r="27" s="1" customFormat="1" ht="38" customHeight="1" spans="1:9">
      <c r="A27" s="26">
        <v>19</v>
      </c>
      <c r="B27" s="28" t="s">
        <v>155</v>
      </c>
      <c r="C27" s="28" t="s">
        <v>156</v>
      </c>
      <c r="D27" s="28" t="s">
        <v>26</v>
      </c>
      <c r="E27" s="28" t="s">
        <v>157</v>
      </c>
      <c r="F27" s="30">
        <v>40</v>
      </c>
      <c r="G27" s="29" t="s">
        <v>101</v>
      </c>
      <c r="H27" s="6"/>
      <c r="I27" s="1" t="s">
        <v>158</v>
      </c>
    </row>
    <row r="28" s="1" customFormat="1" ht="49" customHeight="1" spans="1:8">
      <c r="A28" s="13">
        <v>20</v>
      </c>
      <c r="B28" s="14" t="s">
        <v>159</v>
      </c>
      <c r="C28" s="14" t="s">
        <v>160</v>
      </c>
      <c r="D28" s="14" t="s">
        <v>26</v>
      </c>
      <c r="E28" s="14" t="s">
        <v>161</v>
      </c>
      <c r="F28" s="31">
        <v>6.768</v>
      </c>
      <c r="G28" s="15" t="s">
        <v>101</v>
      </c>
      <c r="H28" s="6"/>
    </row>
    <row r="29" s="1" customFormat="1" ht="28" customHeight="1" spans="1:8">
      <c r="A29" s="16">
        <v>21</v>
      </c>
      <c r="B29" s="17" t="s">
        <v>162</v>
      </c>
      <c r="C29" s="17" t="s">
        <v>163</v>
      </c>
      <c r="D29" s="17" t="s">
        <v>26</v>
      </c>
      <c r="E29" s="17" t="s">
        <v>164</v>
      </c>
      <c r="F29" s="32">
        <v>47.23</v>
      </c>
      <c r="G29" s="18" t="s">
        <v>121</v>
      </c>
      <c r="H29" s="6"/>
    </row>
    <row r="30" s="1" customFormat="1" ht="28" customHeight="1" spans="1:8">
      <c r="A30" s="16">
        <v>22</v>
      </c>
      <c r="B30" s="17" t="s">
        <v>165</v>
      </c>
      <c r="C30" s="17" t="s">
        <v>166</v>
      </c>
      <c r="D30" s="17" t="s">
        <v>26</v>
      </c>
      <c r="E30" s="17" t="s">
        <v>167</v>
      </c>
      <c r="F30" s="32">
        <v>33</v>
      </c>
      <c r="G30" s="18" t="s">
        <v>117</v>
      </c>
      <c r="H30" s="6"/>
    </row>
    <row r="31" s="1" customFormat="1" ht="16" customHeight="1" spans="1:8">
      <c r="A31" s="34"/>
      <c r="B31" s="35" t="s">
        <v>168</v>
      </c>
      <c r="C31" s="36"/>
      <c r="D31" s="20"/>
      <c r="E31" s="20"/>
      <c r="F31" s="33">
        <f>SUM(F26:F30)</f>
        <v>152.378</v>
      </c>
      <c r="G31" s="15"/>
      <c r="H31" s="6"/>
    </row>
    <row r="32" s="1" customFormat="1" ht="62" customHeight="1" spans="1:8">
      <c r="A32" s="13">
        <v>23</v>
      </c>
      <c r="B32" s="13" t="s">
        <v>169</v>
      </c>
      <c r="C32" s="14" t="s">
        <v>170</v>
      </c>
      <c r="D32" s="14" t="s">
        <v>30</v>
      </c>
      <c r="E32" s="14" t="s">
        <v>171</v>
      </c>
      <c r="F32" s="31">
        <v>38.14</v>
      </c>
      <c r="G32" s="15" t="s">
        <v>121</v>
      </c>
      <c r="H32" s="6"/>
    </row>
    <row r="33" s="1" customFormat="1" ht="36" customHeight="1" spans="1:9">
      <c r="A33" s="26">
        <v>24</v>
      </c>
      <c r="B33" s="26" t="s">
        <v>172</v>
      </c>
      <c r="C33" s="28" t="s">
        <v>173</v>
      </c>
      <c r="D33" s="28" t="s">
        <v>30</v>
      </c>
      <c r="E33" s="28" t="s">
        <v>171</v>
      </c>
      <c r="F33" s="30">
        <v>95.86</v>
      </c>
      <c r="G33" s="29" t="s">
        <v>101</v>
      </c>
      <c r="H33" s="6"/>
      <c r="I33" s="1" t="s">
        <v>126</v>
      </c>
    </row>
    <row r="34" s="1" customFormat="1" ht="42" customHeight="1" spans="1:8">
      <c r="A34" s="13">
        <v>25</v>
      </c>
      <c r="B34" s="14" t="s">
        <v>174</v>
      </c>
      <c r="C34" s="14" t="s">
        <v>175</v>
      </c>
      <c r="D34" s="14" t="s">
        <v>30</v>
      </c>
      <c r="E34" s="14" t="s">
        <v>171</v>
      </c>
      <c r="F34" s="31">
        <v>200</v>
      </c>
      <c r="G34" s="15" t="s">
        <v>101</v>
      </c>
      <c r="H34" s="6"/>
    </row>
    <row r="35" s="1" customFormat="1" ht="32" customHeight="1" spans="1:8">
      <c r="A35" s="16">
        <v>26</v>
      </c>
      <c r="B35" s="17" t="s">
        <v>176</v>
      </c>
      <c r="C35" s="17" t="s">
        <v>177</v>
      </c>
      <c r="D35" s="17" t="s">
        <v>30</v>
      </c>
      <c r="E35" s="17" t="s">
        <v>178</v>
      </c>
      <c r="F35" s="32">
        <v>99.2</v>
      </c>
      <c r="G35" s="18" t="s">
        <v>117</v>
      </c>
      <c r="H35" s="6"/>
    </row>
    <row r="36" s="1" customFormat="1" ht="20" customHeight="1" spans="1:8">
      <c r="A36" s="34"/>
      <c r="B36" s="20" t="s">
        <v>179</v>
      </c>
      <c r="C36" s="20"/>
      <c r="D36" s="20"/>
      <c r="E36" s="20"/>
      <c r="F36" s="33">
        <f>SUM(F32:F35)</f>
        <v>433.2</v>
      </c>
      <c r="G36" s="21"/>
      <c r="H36" s="6"/>
    </row>
    <row r="37" s="1" customFormat="1" ht="25" customHeight="1" spans="1:8">
      <c r="A37" s="13">
        <v>27</v>
      </c>
      <c r="B37" s="14" t="s">
        <v>180</v>
      </c>
      <c r="C37" s="14" t="s">
        <v>181</v>
      </c>
      <c r="D37" s="14" t="s">
        <v>24</v>
      </c>
      <c r="E37" s="14" t="s">
        <v>182</v>
      </c>
      <c r="F37" s="31">
        <v>16.63</v>
      </c>
      <c r="G37" s="15" t="s">
        <v>183</v>
      </c>
      <c r="H37" s="6"/>
    </row>
    <row r="38" s="1" customFormat="1" ht="25" customHeight="1" spans="1:8">
      <c r="A38" s="13">
        <v>28</v>
      </c>
      <c r="B38" s="14" t="s">
        <v>184</v>
      </c>
      <c r="C38" s="14" t="s">
        <v>185</v>
      </c>
      <c r="D38" s="14" t="s">
        <v>24</v>
      </c>
      <c r="E38" s="14" t="s">
        <v>186</v>
      </c>
      <c r="F38" s="31">
        <v>40.95</v>
      </c>
      <c r="G38" s="15" t="s">
        <v>117</v>
      </c>
      <c r="H38" s="6"/>
    </row>
    <row r="39" s="1" customFormat="1" ht="17" customHeight="1" spans="1:8">
      <c r="A39" s="34"/>
      <c r="B39" s="35" t="s">
        <v>187</v>
      </c>
      <c r="C39" s="36"/>
      <c r="D39" s="20"/>
      <c r="E39" s="20"/>
      <c r="F39" s="33">
        <f>SUM(F37:F38)</f>
        <v>57.58</v>
      </c>
      <c r="G39" s="15"/>
      <c r="H39" s="6"/>
    </row>
    <row r="40" s="1" customFormat="1" ht="25" customHeight="1" spans="1:8">
      <c r="A40" s="13">
        <v>29</v>
      </c>
      <c r="B40" s="14" t="s">
        <v>188</v>
      </c>
      <c r="C40" s="14" t="s">
        <v>189</v>
      </c>
      <c r="D40" s="14" t="s">
        <v>190</v>
      </c>
      <c r="E40" s="14" t="s">
        <v>191</v>
      </c>
      <c r="F40" s="31">
        <v>9.45</v>
      </c>
      <c r="G40" s="15" t="s">
        <v>121</v>
      </c>
      <c r="H40" s="6"/>
    </row>
    <row r="41" s="1" customFormat="1" ht="25" customHeight="1" spans="1:8">
      <c r="A41" s="13">
        <v>30</v>
      </c>
      <c r="B41" s="14" t="s">
        <v>192</v>
      </c>
      <c r="C41" s="14"/>
      <c r="D41" s="14" t="s">
        <v>193</v>
      </c>
      <c r="E41" s="14" t="s">
        <v>194</v>
      </c>
      <c r="F41" s="31">
        <v>189</v>
      </c>
      <c r="G41" s="15" t="s">
        <v>101</v>
      </c>
      <c r="H41" s="6"/>
    </row>
    <row r="42" s="1" customFormat="1" ht="21" customHeight="1" spans="1:8">
      <c r="A42" s="37" t="s">
        <v>64</v>
      </c>
      <c r="B42" s="38"/>
      <c r="C42" s="39"/>
      <c r="D42" s="20"/>
      <c r="E42" s="20"/>
      <c r="F42" s="40">
        <f>F40+F39+F36+F31+F25+F20+F16+F13+F9+F41</f>
        <v>1776.2082</v>
      </c>
      <c r="G42" s="15"/>
      <c r="H42" s="6"/>
    </row>
    <row r="43" s="1" customFormat="1" ht="24" customHeight="1" spans="1:8">
      <c r="A43" s="41" t="s">
        <v>65</v>
      </c>
      <c r="B43" s="41"/>
      <c r="C43" s="41"/>
      <c r="D43" s="41"/>
      <c r="E43" s="41"/>
      <c r="F43" s="41"/>
      <c r="G43" s="41"/>
      <c r="H43" s="6"/>
    </row>
    <row r="44" s="1" customFormat="1" ht="34" customHeight="1" spans="1:8">
      <c r="A44" s="42">
        <v>1</v>
      </c>
      <c r="B44" s="43" t="s">
        <v>195</v>
      </c>
      <c r="C44" s="43" t="s">
        <v>196</v>
      </c>
      <c r="D44" s="43" t="s">
        <v>197</v>
      </c>
      <c r="E44" s="43" t="s">
        <v>100</v>
      </c>
      <c r="F44" s="43">
        <v>5.928</v>
      </c>
      <c r="G44" s="44" t="s">
        <v>117</v>
      </c>
      <c r="H44" s="6"/>
    </row>
    <row r="45" s="1" customFormat="1" ht="43" customHeight="1" spans="1:8">
      <c r="A45" s="42">
        <v>2</v>
      </c>
      <c r="B45" s="43" t="s">
        <v>198</v>
      </c>
      <c r="C45" s="45" t="s">
        <v>199</v>
      </c>
      <c r="D45" s="43" t="s">
        <v>77</v>
      </c>
      <c r="E45" s="43" t="s">
        <v>200</v>
      </c>
      <c r="F45" s="43">
        <v>49.8</v>
      </c>
      <c r="G45" s="44" t="s">
        <v>201</v>
      </c>
      <c r="H45" s="6"/>
    </row>
    <row r="46" s="3" customFormat="1" ht="44" customHeight="1" spans="1:8">
      <c r="A46" s="42">
        <v>3</v>
      </c>
      <c r="B46" s="14" t="s">
        <v>90</v>
      </c>
      <c r="C46" s="14" t="s">
        <v>91</v>
      </c>
      <c r="D46" s="43" t="s">
        <v>77</v>
      </c>
      <c r="E46" s="14" t="s">
        <v>202</v>
      </c>
      <c r="F46" s="15">
        <v>48</v>
      </c>
      <c r="G46" s="44" t="s">
        <v>203</v>
      </c>
      <c r="H46" s="46"/>
    </row>
    <row r="47" s="3" customFormat="1" ht="71" customHeight="1" spans="1:8">
      <c r="A47" s="42">
        <v>4</v>
      </c>
      <c r="B47" s="14" t="s">
        <v>204</v>
      </c>
      <c r="C47" s="14" t="s">
        <v>205</v>
      </c>
      <c r="D47" s="14" t="s">
        <v>87</v>
      </c>
      <c r="E47" s="14" t="s">
        <v>206</v>
      </c>
      <c r="F47" s="47">
        <v>339.64</v>
      </c>
      <c r="G47" s="44" t="s">
        <v>207</v>
      </c>
      <c r="H47" s="46"/>
    </row>
    <row r="48" s="3" customFormat="1" ht="37" customHeight="1" spans="1:8">
      <c r="A48" s="42">
        <v>5</v>
      </c>
      <c r="B48" s="14" t="s">
        <v>208</v>
      </c>
      <c r="C48" s="14" t="s">
        <v>209</v>
      </c>
      <c r="D48" s="14" t="s">
        <v>77</v>
      </c>
      <c r="E48" s="14" t="s">
        <v>161</v>
      </c>
      <c r="F48" s="48">
        <v>18.786</v>
      </c>
      <c r="G48" s="44" t="s">
        <v>210</v>
      </c>
      <c r="H48" s="46"/>
    </row>
    <row r="49" s="3" customFormat="1" ht="37" customHeight="1" spans="1:8">
      <c r="A49" s="42">
        <v>6</v>
      </c>
      <c r="B49" s="14" t="s">
        <v>211</v>
      </c>
      <c r="C49" s="14" t="s">
        <v>212</v>
      </c>
      <c r="D49" s="14" t="s">
        <v>213</v>
      </c>
      <c r="E49" s="14" t="s">
        <v>161</v>
      </c>
      <c r="F49" s="47">
        <v>22.11</v>
      </c>
      <c r="G49" s="44" t="s">
        <v>210</v>
      </c>
      <c r="H49" s="46"/>
    </row>
    <row r="50" s="3" customFormat="1" ht="20" customHeight="1" spans="1:8">
      <c r="A50" s="49" t="s">
        <v>95</v>
      </c>
      <c r="B50" s="50"/>
      <c r="C50" s="51"/>
      <c r="D50" s="20"/>
      <c r="E50" s="21"/>
      <c r="F50" s="15">
        <f>SUM(F44:F49)</f>
        <v>484.264</v>
      </c>
      <c r="G50" s="52"/>
      <c r="H50" s="46"/>
    </row>
    <row r="51" s="4" customFormat="1" ht="20" customHeight="1" spans="1:8">
      <c r="A51" s="53" t="s">
        <v>96</v>
      </c>
      <c r="B51" s="53"/>
      <c r="C51" s="53"/>
      <c r="D51" s="54"/>
      <c r="E51" s="54"/>
      <c r="F51" s="55">
        <f>F50+F42</f>
        <v>2260.4722</v>
      </c>
      <c r="G51" s="54"/>
      <c r="H51" s="56"/>
    </row>
    <row r="52" s="1" customFormat="1" ht="58" customHeight="1" spans="1:8">
      <c r="A52" s="57" t="s">
        <v>214</v>
      </c>
      <c r="B52" s="57"/>
      <c r="C52" s="57"/>
      <c r="D52" s="57"/>
      <c r="E52" s="57"/>
      <c r="F52" s="57"/>
      <c r="G52" s="57"/>
      <c r="H52" s="58"/>
    </row>
    <row r="53" s="1" customFormat="1" spans="3:8">
      <c r="C53" s="5"/>
      <c r="F53" s="5"/>
      <c r="G53" s="59"/>
      <c r="H53" s="5"/>
    </row>
  </sheetData>
  <mergeCells count="7">
    <mergeCell ref="B1:G1"/>
    <mergeCell ref="A3:G3"/>
    <mergeCell ref="A42:C42"/>
    <mergeCell ref="A43:G43"/>
    <mergeCell ref="A50:C50"/>
    <mergeCell ref="A51:C51"/>
    <mergeCell ref="A52:G5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市、区级资金项目删减版（0629核实名称资金内容）</vt:lpstr>
      <vt:lpstr>集体经济项目清单</vt:lpstr>
      <vt:lpstr>6月28日原版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le享人生</cp:lastModifiedBy>
  <dcterms:created xsi:type="dcterms:W3CDTF">2023-06-19T08:09:00Z</dcterms:created>
  <dcterms:modified xsi:type="dcterms:W3CDTF">2023-11-13T01:02:30Z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951EB8573AA74215A6FB6B6E6FA37516_13</vt:lpwstr>
  </property>
  <property fmtid="{D5CDD505-2E9C-101B-9397-08002B2CF9AE}" pid="3" name="KSOProductBuildVer">
    <vt:lpwstr>2052-11.1.0.15319</vt:lpwstr>
  </property>
</Properties>
</file>