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 tabRatio="946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<sst xmlns="http://schemas.openxmlformats.org/spreadsheetml/2006/main" count="20">
  <si>
    <t>附件32</t>
  </si>
  <si>
    <t>花溪区2022年社会保险基金预算结余情况表</t>
  </si>
  <si>
    <t>单位：万元</t>
  </si>
  <si>
    <t>项      目</t>
  </si>
  <si>
    <t>2022年
完成数</t>
  </si>
  <si>
    <t>2021年
完成数</t>
  </si>
  <si>
    <t>2022年为2021年%</t>
  </si>
  <si>
    <t>2022年
比2021年
增减额</t>
  </si>
  <si>
    <t>备注</t>
  </si>
  <si>
    <t>栏次关系</t>
  </si>
  <si>
    <t>3=1/2</t>
  </si>
  <si>
    <t>4=1-2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</si>
  <si>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</si>
  <si>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</si>
  <si>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</si>
  <si>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</si>
  <si>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r>
      <rPr>
        <sz val="9"/>
        <rFont val="宋体"/>
        <charset val="134"/>
      </rPr>
      <t>2022</t>
    </r>
    <r>
      <rPr>
        <sz val="9"/>
        <color rgb="FF000000"/>
        <rFont val="宋体"/>
        <charset val="134"/>
      </rPr>
      <t>年基金结余期初数包含</t>
    </r>
    <r>
      <rPr>
        <sz val="9"/>
        <color rgb="FF000000"/>
        <rFont val="Arial"/>
        <charset val="134"/>
      </rPr>
      <t>2021</t>
    </r>
    <r>
      <rPr>
        <sz val="9"/>
        <color rgb="FF000000"/>
        <rFont val="宋体"/>
        <charset val="134"/>
      </rPr>
      <t>年年末贵安划转结余资金</t>
    </r>
    <r>
      <rPr>
        <sz val="9"/>
        <color rgb="FF000000"/>
        <rFont val="Arial"/>
        <charset val="134"/>
      </rPr>
      <t>12357</t>
    </r>
    <r>
      <rPr>
        <sz val="9"/>
        <color rgb="FF000000"/>
        <rFont val="宋体"/>
        <charset val="134"/>
      </rPr>
      <t>万元。包含贵安数据</t>
    </r>
    <r>
      <rPr>
        <sz val="9"/>
        <color rgb="FF000000"/>
        <rFont val="Arial"/>
        <charset val="134"/>
      </rPr>
      <t>2143</t>
    </r>
    <r>
      <rPr>
        <sz val="9"/>
        <color rgb="FF000000"/>
        <rFont val="宋体"/>
        <charset val="134"/>
      </rPr>
      <t>万元。</t>
    </r>
  </si>
  <si>
    <t>机关事业单位基本养老保险基金年末滚存结余</t>
  </si>
  <si>
    <r>
      <rPr>
        <sz val="9"/>
        <rFont val="宋体"/>
        <charset val="134"/>
      </rPr>
      <t>教育口</t>
    </r>
    <r>
      <rPr>
        <sz val="9"/>
        <rFont val="Arial"/>
        <charset val="134"/>
      </rPr>
      <t>2021</t>
    </r>
    <r>
      <rPr>
        <sz val="9"/>
        <rFont val="宋体"/>
        <charset val="134"/>
      </rPr>
      <t>年拨入历年缺口资金，</t>
    </r>
    <r>
      <rPr>
        <sz val="9"/>
        <rFont val="Arial"/>
        <charset val="134"/>
      </rPr>
      <t>2022</t>
    </r>
    <r>
      <rPr>
        <sz val="9"/>
        <rFont val="宋体"/>
        <charset val="134"/>
      </rPr>
      <t>年无历年缺口资金拨入。因此2022年基金结余期初数包含教育口拨入资金。包含贵安数据4343万元。</t>
    </r>
  </si>
  <si>
    <t>城乡居民基本医疗保险基金年末滚存结余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</si>
</sst>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0.0%"/>
  </numFmts>
  <fonts count="39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9"/>
      <color rgb="FF000000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name val="Times New Roman"/>
      <charset val="0"/>
    </font>
    <font>
      <sz val="9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rgb="FF000000"/>
      <name val="Arial"/>
      <charset val="134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32" fillId="20" borderId="10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right" vertical="center" shrinkToFit="1"/>
    </xf>
    <xf numFmtId="10" fontId="7" fillId="0" borderId="1" xfId="11" applyNumberFormat="1" applyFont="1" applyFill="1" applyBorder="1" applyAlignment="1">
      <alignment horizontal="right" vertical="center" shrinkToFit="1"/>
    </xf>
    <xf numFmtId="43" fontId="6" fillId="0" borderId="1" xfId="8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6" fontId="8" fillId="2" borderId="1" xfId="8" applyNumberFormat="1" applyFont="1" applyFill="1" applyBorder="1" applyAlignment="1">
      <alignment horizontal="right" vertical="center" shrinkToFit="1"/>
    </xf>
    <xf numFmtId="176" fontId="9" fillId="0" borderId="1" xfId="8" applyNumberFormat="1" applyFont="1" applyFill="1" applyBorder="1" applyAlignment="1" applyProtection="1">
      <alignment horizontal="right" vertical="center"/>
    </xf>
    <xf numFmtId="10" fontId="8" fillId="0" borderId="1" xfId="11" applyNumberFormat="1" applyFont="1" applyFill="1" applyBorder="1" applyAlignment="1">
      <alignment horizontal="right" vertical="center" shrinkToFit="1"/>
    </xf>
    <xf numFmtId="176" fontId="8" fillId="0" borderId="1" xfId="8" applyNumberFormat="1" applyFont="1" applyFill="1" applyBorder="1" applyAlignment="1">
      <alignment horizontal="right" vertical="center" shrinkToFit="1"/>
    </xf>
    <xf numFmtId="43" fontId="10" fillId="0" borderId="1" xfId="8" applyFont="1" applyFill="1" applyBorder="1" applyAlignment="1">
      <alignment vertical="center" wrapText="1"/>
    </xf>
    <xf numFmtId="176" fontId="8" fillId="2" borderId="4" xfId="8" applyNumberFormat="1" applyFont="1" applyFill="1" applyBorder="1" applyAlignment="1">
      <alignment horizontal="right" vertical="center"/>
    </xf>
    <xf numFmtId="176" fontId="11" fillId="0" borderId="1" xfId="8" applyNumberFormat="1" applyFont="1" applyFill="1" applyBorder="1" applyAlignment="1" applyProtection="1">
      <alignment horizontal="right" vertical="center"/>
    </xf>
    <xf numFmtId="43" fontId="12" fillId="0" borderId="1" xfId="8" applyFont="1" applyFill="1" applyBorder="1" applyAlignment="1">
      <alignment vertical="center"/>
    </xf>
    <xf numFmtId="176" fontId="13" fillId="0" borderId="1" xfId="8" applyNumberFormat="1" applyFont="1" applyBorder="1" applyAlignment="1">
      <alignment vertical="center" wrapText="1"/>
    </xf>
    <xf numFmtId="176" fontId="14" fillId="0" borderId="1" xfId="8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8" applyNumberFormat="1" applyFont="1" applyFill="1" applyBorder="1" applyAlignment="1" applyProtection="1">
      <alignment horizontal="right" vertical="center"/>
    </xf>
    <xf numFmtId="43" fontId="6" fillId="0" borderId="1" xfId="8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selection activeCell="E21" sqref="E21"/>
    </sheetView>
  </sheetViews>
  <sheetFormatPr defaultColWidth="9" defaultRowHeight="13.5"/>
  <cols>
    <col min="1" max="1" width="48" style="1" customWidth="1"/>
    <col min="2" max="2" width="12.75" style="1" customWidth="1"/>
    <col min="3" max="3" width="11.6333333333333" style="2" customWidth="1"/>
    <col min="4" max="4" width="10.1333333333333" style="3" customWidth="1"/>
    <col min="5" max="5" width="12.675" style="3" customWidth="1"/>
    <col min="6" max="6" width="29.2166666666667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B3" s="5"/>
      <c r="F3" s="6" t="s">
        <v>2</v>
      </c>
    </row>
    <row r="4" ht="24.7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12"/>
      <c r="E5" s="12"/>
      <c r="F5" s="7"/>
    </row>
    <row r="6" ht="32" customHeight="1" spans="1:6">
      <c r="A6" s="13" t="s">
        <v>9</v>
      </c>
      <c r="B6" s="14">
        <v>1</v>
      </c>
      <c r="C6" s="15">
        <v>2</v>
      </c>
      <c r="D6" s="15" t="s">
        <v>10</v>
      </c>
      <c r="E6" s="15" t="s">
        <v>11</v>
      </c>
      <c r="F6" s="16">
        <v>5</v>
      </c>
    </row>
    <row r="7" ht="32" customHeight="1" spans="1:6">
      <c r="A7" s="7" t="s">
        <v>12</v>
      </c>
      <c r="B7" s="17">
        <f>SUM(B8:B12)</f>
        <v>22081</v>
      </c>
      <c r="C7" s="17">
        <f>SUM(C8:C12)</f>
        <v>35881</v>
      </c>
      <c r="D7" s="18">
        <f t="shared" ref="D7:D12" si="0">B7/C7</f>
        <v>0.615395334578189</v>
      </c>
      <c r="E7" s="17">
        <f>SUM(E8:E12)</f>
        <v>-13800</v>
      </c>
      <c r="F7" s="19"/>
    </row>
    <row r="8" customFormat="1" ht="32" customHeight="1" spans="1:16384">
      <c r="A8" s="20" t="s">
        <v>13</v>
      </c>
      <c r="B8" s="21"/>
      <c r="C8" s="22"/>
      <c r="D8" s="23"/>
      <c r="E8" s="24"/>
      <c r="F8" s="2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ht="32" customHeight="1" spans="1:6">
      <c r="A9" s="20" t="s">
        <v>14</v>
      </c>
      <c r="B9" s="26"/>
      <c r="C9" s="27"/>
      <c r="D9" s="23"/>
      <c r="E9" s="24"/>
      <c r="F9" s="28"/>
    </row>
    <row r="10" ht="53" customHeight="1" spans="1:6">
      <c r="A10" s="20" t="s">
        <v>15</v>
      </c>
      <c r="B10" s="29">
        <f>10445+2143</f>
        <v>12588</v>
      </c>
      <c r="C10" s="30">
        <v>24694</v>
      </c>
      <c r="D10" s="23">
        <f t="shared" si="0"/>
        <v>0.509759455738236</v>
      </c>
      <c r="E10" s="24">
        <f>B10-C10</f>
        <v>-12106</v>
      </c>
      <c r="F10" s="31" t="s">
        <v>16</v>
      </c>
    </row>
    <row r="11" ht="52" customHeight="1" spans="1:6">
      <c r="A11" s="20" t="s">
        <v>17</v>
      </c>
      <c r="B11" s="21">
        <f>5150+4343</f>
        <v>9493</v>
      </c>
      <c r="C11" s="22">
        <v>11187</v>
      </c>
      <c r="D11" s="23">
        <f t="shared" si="0"/>
        <v>0.848574237954769</v>
      </c>
      <c r="E11" s="24">
        <f>B11-C11</f>
        <v>-1694</v>
      </c>
      <c r="F11" s="31" t="s">
        <v>18</v>
      </c>
    </row>
    <row r="12" ht="32" customHeight="1" spans="1:6">
      <c r="A12" s="20" t="s">
        <v>19</v>
      </c>
      <c r="B12" s="26"/>
      <c r="C12" s="32"/>
      <c r="D12" s="23"/>
      <c r="E12" s="24"/>
      <c r="F12" s="33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786805555555556" bottom="0.393055555555556" header="0.507638888888889" footer="0.507638888888889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2019-01-18T04:37:00Z</cp:lastPrinted>
  <dcterms:modified xsi:type="dcterms:W3CDTF">2023-02-06T07:29:12Z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6284606085EA4B09BE993E3AEC5BB1CE</vt:lpwstr>
  </property>
</Properties>
</file>