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bookViews>
  <sheets>
    <sheet name="表1" sheetId="2" r:id="rId1"/>
    <sheet name="表2" sheetId="3" r:id="rId2"/>
    <sheet name="表3" sheetId="4" r:id="rId3"/>
    <sheet name="表4" sheetId="5" r:id="rId4"/>
    <sheet name="表5" sheetId="6" r:id="rId5"/>
    <sheet name="表6" sheetId="7" r:id="rId6"/>
    <sheet name="表7" sheetId="8" r:id="rId7"/>
    <sheet name="表8" sheetId="9" r:id="rId8"/>
    <sheet name="表9" sheetId="10" r:id="rId9"/>
    <sheet name="表10" sheetId="13" r:id="rId10"/>
    <sheet name="表11" sheetId="14" r:id="rId11"/>
  </sheets>
  <definedNames>
    <definedName name="_xlnm.Print_Area" localSheetId="0">表1!$A$1:$J$29</definedName>
    <definedName name="_xlnm.Print_Titles" localSheetId="0">表1!$1:$4</definedName>
    <definedName name="_xlnm.Print_Area" localSheetId="8">表9!$A$1:$G$10</definedName>
    <definedName name="_xlnm.Print_Titles" localSheetId="8">表9!$1:$5</definedName>
    <definedName name="_xlnm.Print_Area" localSheetId="1">表2!$A$1:$O$25</definedName>
    <definedName name="_xlnm.Print_Titles" localSheetId="1">表2!$1:$5</definedName>
    <definedName name="_xlnm.Print_Titles" localSheetId="2">表3!$1:$5</definedName>
    <definedName name="_xlnm._FilterDatabase" localSheetId="3">表4!$A$5:$IT$34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<sst xmlns="http://schemas.openxmlformats.org/spreadsheetml/2006/main" count="802" uniqueCount="317">
  <si>
    <t>附件3-1</t>
  </si>
  <si>
    <t>中共贵阳市花溪区委组织部2021年部门收支总表</t>
  </si>
  <si>
    <t/>
  </si>
  <si>
    <t>单位：万元</t>
  </si>
  <si>
    <t>收            入</t>
  </si>
  <si>
    <r>
      <rPr>
        <sz val="16"/>
        <color rgb="FF000000"/>
        <rFont val="宋体"/>
        <charset val="134"/>
      </rPr>
      <t xml:space="preserve">支              </t>
    </r>
    <r>
      <rPr>
        <sz val="16"/>
        <color rgb="FF000000"/>
        <rFont val="宋体"/>
        <charset val="134"/>
      </rPr>
      <t>出</t>
    </r>
  </si>
  <si>
    <t>项目</t>
  </si>
  <si>
    <t>预算数</t>
  </si>
  <si>
    <t>支出性质分类</t>
  </si>
  <si>
    <t>一、一般公共预算财政拨款收入</t>
  </si>
  <si>
    <t>一、基本支出</t>
  </si>
  <si>
    <t>二、政府性基金预算财政拨款收入</t>
  </si>
  <si>
    <t>二、项目支出</t>
  </si>
  <si>
    <t>三、上级补助收入</t>
  </si>
  <si>
    <t>三、上缴上级支出</t>
  </si>
  <si>
    <t>四、事业收入</t>
  </si>
  <si>
    <t>四、事业单位经营支出</t>
  </si>
  <si>
    <t>五、经营收入</t>
  </si>
  <si>
    <t>五、对附属单位补助支出</t>
  </si>
  <si>
    <t>六、附属单位上缴收入</t>
  </si>
  <si>
    <t>六、其他支出</t>
  </si>
  <si>
    <t>七、其他收入</t>
  </si>
  <si>
    <t>本年收入合计</t>
  </si>
  <si>
    <t>本年支出合计</t>
  </si>
  <si>
    <t>用事业基金弥补收支差额</t>
  </si>
  <si>
    <t>结转下年</t>
  </si>
  <si>
    <t>上年结转</t>
  </si>
  <si>
    <t>收入总计</t>
  </si>
  <si>
    <t>支出总计</t>
  </si>
  <si>
    <t>附件3-2</t>
  </si>
  <si>
    <t>中共贵阳市花溪区委组织部2021年部门收入总表</t>
  </si>
  <si>
    <t>本年收入</t>
  </si>
  <si>
    <t>支出功能分类科目编码</t>
  </si>
  <si>
    <t>科目名称</t>
  </si>
  <si>
    <t>小计</t>
  </si>
  <si>
    <t>一般公共预算拨款收入</t>
  </si>
  <si>
    <t>政府性基金预算拨款收入</t>
  </si>
  <si>
    <t>上级补助收入</t>
  </si>
  <si>
    <t>事业收入</t>
  </si>
  <si>
    <t>经营收入</t>
  </si>
  <si>
    <t>附属单位上缴收入</t>
  </si>
  <si>
    <t>其他收入</t>
  </si>
  <si>
    <t>类</t>
  </si>
  <si>
    <t>款</t>
  </si>
  <si>
    <t>项</t>
  </si>
  <si>
    <t>201</t>
  </si>
  <si>
    <t>32</t>
  </si>
  <si>
    <t xml:space="preserve"> 01</t>
  </si>
  <si>
    <t xml:space="preserve">      行政运行</t>
  </si>
  <si>
    <t xml:space="preserve"> 99</t>
  </si>
  <si>
    <t xml:space="preserve">      其他组织事务支出</t>
  </si>
  <si>
    <t>99</t>
  </si>
  <si>
    <t xml:space="preserve">      其他一般公共服务支出</t>
  </si>
  <si>
    <t>208</t>
  </si>
  <si>
    <t>05</t>
  </si>
  <si>
    <t>01</t>
  </si>
  <si>
    <t xml:space="preserve">      行政单位离退休</t>
  </si>
  <si>
    <t xml:space="preserve"> 05</t>
  </si>
  <si>
    <t xml:space="preserve">      机关事业单位基本养老保险缴费支出</t>
  </si>
  <si>
    <t>210</t>
  </si>
  <si>
    <t>11</t>
  </si>
  <si>
    <t xml:space="preserve">      行政单位医疗</t>
  </si>
  <si>
    <t xml:space="preserve">      其他行政事业单位医疗支出</t>
  </si>
  <si>
    <t>213</t>
  </si>
  <si>
    <t>07</t>
  </si>
  <si>
    <t xml:space="preserve">      对村民委员会和村党支部的补助</t>
  </si>
  <si>
    <t>合计</t>
  </si>
  <si>
    <t>附件3-3</t>
  </si>
  <si>
    <t>中共贵阳市花溪区委组织部2021年部门支出总表</t>
  </si>
  <si>
    <t>本年支出</t>
  </si>
  <si>
    <t>基本支出</t>
  </si>
  <si>
    <t>项目支出</t>
  </si>
  <si>
    <t>上缴上级支出</t>
  </si>
  <si>
    <t>事业单位经营支出</t>
  </si>
  <si>
    <t>对附属单位补助支出</t>
  </si>
  <si>
    <t>其他支出</t>
  </si>
  <si>
    <t>附件3-4</t>
  </si>
  <si>
    <t>中共贵阳市花溪区委组织部2021年财政拨款收支总表</t>
  </si>
  <si>
    <t>收入</t>
  </si>
  <si>
    <t>支出</t>
  </si>
  <si>
    <t>备注</t>
  </si>
  <si>
    <t>一般公共预算</t>
  </si>
  <si>
    <t>政府性基金预算</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</si>
  <si>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</si>
  <si>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</si>
  <si>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</si>
  <si>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</si>
  <si>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</si>
  <si>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</si>
  <si>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</si>
  <si>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</si>
  <si>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</si>
  <si>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</si>
  <si>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</si>
  <si>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</si>
  <si>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</si>
  <si>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</si>
  <si>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</si>
  <si>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</si>
  <si>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</si>
  <si>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</si>
  <si>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</si>
  <si>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</si>
  <si>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</si>
  <si>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</si>
  <si>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</si>
  <si>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二十四、转移性支出</t>
  </si>
  <si>
    <t>二十五、债务还本支出</t>
  </si>
  <si>
    <t>二十六、债务付息支出</t>
  </si>
  <si>
    <t>二十七、债务发行费用支出</t>
  </si>
  <si>
    <t>附件3-5</t>
  </si>
  <si>
    <t>中共贵阳市花溪区委组织部2021年一般公共预算支出表</t>
  </si>
  <si>
    <t>序号</t>
  </si>
  <si>
    <t>科目编码</t>
  </si>
  <si>
    <t>行政运行</t>
  </si>
  <si>
    <t>其他组织事务支出</t>
  </si>
  <si>
    <t>其他一般公共服务支出</t>
  </si>
  <si>
    <t>行政单位离退休</t>
  </si>
  <si>
    <t>机关事业单位基本养老保险缴费支出</t>
  </si>
  <si>
    <t>行政单位医疗</t>
  </si>
  <si>
    <t>其他行政事业单位医疗支出</t>
  </si>
  <si>
    <t>对村民委员会和村党支部的补助</t>
  </si>
  <si>
    <t>注：此表反映部门2021年度一般公共预算拨款支出情况</t>
  </si>
  <si>
    <t>附件3-6</t>
  </si>
  <si>
    <t>中共贵阳市花溪区委组织部2021年一般公共预算基本支出明细表</t>
  </si>
  <si>
    <t>（按部门预算支出经济分类科目）</t>
  </si>
  <si>
    <t>经济分类科目</t>
  </si>
  <si>
    <t>人员经费</t>
  </si>
  <si>
    <t>公用经费</t>
  </si>
  <si>
    <t>工资福利支出</t>
  </si>
  <si>
    <t>基本工资</t>
  </si>
  <si>
    <t>02</t>
  </si>
  <si>
    <t>津贴补贴</t>
  </si>
  <si>
    <t>03</t>
  </si>
  <si>
    <t>奖金</t>
  </si>
  <si>
    <t>绩效工资</t>
  </si>
  <si>
    <t>08</t>
  </si>
  <si>
    <t>机关事业单位基本养老保险缴费</t>
  </si>
  <si>
    <t>10</t>
  </si>
  <si>
    <t>职工基本医疗保险缴费</t>
  </si>
  <si>
    <t>12</t>
  </si>
  <si>
    <t>其他社会保障缴费</t>
  </si>
  <si>
    <t>13</t>
  </si>
  <si>
    <t>住房公积金</t>
  </si>
  <si>
    <t>302</t>
  </si>
  <si>
    <t>商品和服务支出</t>
  </si>
  <si>
    <t>办公费</t>
  </si>
  <si>
    <t>邮电费</t>
  </si>
  <si>
    <t>26</t>
  </si>
  <si>
    <t>劳务费</t>
  </si>
  <si>
    <t>28</t>
  </si>
  <si>
    <t>工会经费</t>
  </si>
  <si>
    <t>31</t>
  </si>
  <si>
    <t>公务用车运行维护费</t>
  </si>
  <si>
    <t>39</t>
  </si>
  <si>
    <t>其他交通费用</t>
  </si>
  <si>
    <t>303</t>
  </si>
  <si>
    <t>对个人和家庭的补助</t>
  </si>
  <si>
    <t>退休费</t>
  </si>
  <si>
    <t>生活补助</t>
  </si>
  <si>
    <t>附件3-7</t>
  </si>
  <si>
    <t>（按政府预算支出经济分类科目）</t>
  </si>
  <si>
    <t>501</t>
  </si>
  <si>
    <t>机关工资福利支出</t>
  </si>
  <si>
    <t>工资奖金津补贴</t>
  </si>
  <si>
    <t>社会保障缴费</t>
  </si>
  <si>
    <t>502</t>
  </si>
  <si>
    <t>机关商品和服务支出</t>
  </si>
  <si>
    <t>办公经费</t>
  </si>
  <si>
    <t>委托业务费</t>
  </si>
  <si>
    <t>505</t>
  </si>
  <si>
    <t>对事业单位经常性补助</t>
  </si>
  <si>
    <t>509</t>
  </si>
  <si>
    <t>社会福利和救助</t>
  </si>
  <si>
    <t>离退休费</t>
  </si>
  <si>
    <t>附件3-8</t>
  </si>
  <si>
    <t>中共贵阳市花溪区委组织部2021年一般公共预算“三公”经费支出表</t>
  </si>
  <si>
    <t>2020年“三公”经费一般公共预算数（万元）</t>
  </si>
  <si>
    <t>2020年“三公”经费一般公共执行数（万元）</t>
  </si>
  <si>
    <t>2021年“三公”经费一般公共预算数（万元）</t>
  </si>
  <si>
    <t>与上年预算数相比增减变化比率（%）</t>
  </si>
  <si>
    <t>与上年预算数相比增减变化原因</t>
  </si>
  <si>
    <t>2021年“三公”经费占本部门一般公共预算支出的比重（%）</t>
  </si>
  <si>
    <r>
      <rPr>
        <sz val="12"/>
        <color rgb="FF000000"/>
        <rFont val="Times New Roman"/>
        <charset val="0"/>
      </rPr>
      <t xml:space="preserve">  </t>
    </r>
    <r>
      <rPr>
        <sz val="12"/>
        <color rgb="FF000000"/>
        <rFont val="宋体"/>
        <charset val="134"/>
      </rPr>
      <t>一、</t>
    </r>
    <r>
      <rPr>
        <sz val="12"/>
        <color rgb="FF000000"/>
        <rFont val="Times New Roman"/>
        <charset val="0"/>
      </rPr>
      <t xml:space="preserve"> </t>
    </r>
    <r>
      <rPr>
        <sz val="12"/>
        <color rgb="FF000000"/>
        <rFont val="宋体"/>
        <charset val="134"/>
      </rPr>
      <t>因公出国（境）费</t>
    </r>
  </si>
  <si>
    <r>
      <rPr>
        <sz val="12"/>
        <color rgb="FF000000"/>
        <rFont val="Times New Roman"/>
        <charset val="0"/>
      </rPr>
      <t xml:space="preserve"> </t>
    </r>
    <r>
      <rPr>
        <sz val="12"/>
        <color rgb="FF000000"/>
        <rFont val="宋体"/>
        <charset val="134"/>
      </rPr>
      <t>二、公务接待费</t>
    </r>
  </si>
  <si>
    <t>严格执行中央、省、市、区各项厉行节约的精神，压缩开支。</t>
  </si>
  <si>
    <r>
      <rPr>
        <sz val="12"/>
        <color rgb="FF000000"/>
        <rFont val="Times New Roman"/>
        <charset val="0"/>
      </rPr>
      <t xml:space="preserve"> </t>
    </r>
    <r>
      <rPr>
        <sz val="12"/>
        <color rgb="FF000000"/>
        <rFont val="宋体"/>
        <charset val="134"/>
      </rPr>
      <t>三、公务用车购置及运行维护费</t>
    </r>
  </si>
  <si>
    <r>
      <rPr>
        <sz val="12"/>
        <color rgb="FF000000"/>
        <rFont val="Times New Roman"/>
        <charset val="0"/>
      </rPr>
      <t xml:space="preserve">     1</t>
    </r>
    <r>
      <rPr>
        <sz val="12"/>
        <color rgb="FF000000"/>
        <rFont val="宋体"/>
        <charset val="134"/>
      </rPr>
      <t>、公务车运行维护费</t>
    </r>
  </si>
  <si>
    <r>
      <rPr>
        <sz val="12"/>
        <color rgb="FF000000"/>
        <rFont val="Times New Roman"/>
        <charset val="0"/>
      </rPr>
      <t xml:space="preserve">     2</t>
    </r>
    <r>
      <rPr>
        <sz val="12"/>
        <color rgb="FF000000"/>
        <rFont val="宋体"/>
        <charset val="134"/>
      </rPr>
      <t>、公务车购置费</t>
    </r>
  </si>
  <si>
    <r>
      <rPr>
        <sz val="10"/>
        <color rgb="FF000000"/>
        <rFont val="宋体"/>
        <charset val="134"/>
      </rPr>
      <t>说明：</t>
    </r>
    <r>
      <rPr>
        <sz val="10"/>
        <color rgb="FF000000"/>
        <rFont val="Times New Roman"/>
        <charset val="0"/>
      </rPr>
      <t>1</t>
    </r>
    <r>
      <rPr>
        <sz val="10"/>
        <color rgb="FF000000"/>
        <rFont val="宋体"/>
        <charset val="134"/>
      </rPr>
      <t>、因公出国（境）费，指单位公务出国（境）的国际旅费、国外城市间交通费、住宿费、伙食费、培训费、公杂费等支出。</t>
    </r>
  </si>
  <si>
    <r>
      <rPr>
        <sz val="10"/>
        <color rgb="FF000000"/>
        <rFont val="Times New Roman"/>
        <charset val="0"/>
      </rPr>
      <t xml:space="preserve">             2</t>
    </r>
    <r>
      <rPr>
        <sz val="10"/>
        <color rgb="FF000000"/>
        <rFont val="宋体"/>
        <charset val="134"/>
      </rPr>
      <t>、公务用车购置费，指公务用车车辆购置支出（含车辆购置税）。</t>
    </r>
  </si>
  <si>
    <r>
      <rPr>
        <sz val="10"/>
        <color rgb="FF000000"/>
        <rFont val="Times New Roman"/>
        <charset val="0"/>
      </rPr>
      <t xml:space="preserve">            </t>
    </r>
    <r>
      <rPr>
        <sz val="10"/>
        <color rgb="FF000000"/>
        <rFont val="Times New Roman"/>
        <charset val="0"/>
      </rPr>
      <t xml:space="preserve"> 3</t>
    </r>
    <r>
      <rPr>
        <sz val="10"/>
        <color rgb="FF000000"/>
        <rFont val="宋体"/>
        <charset val="134"/>
      </rPr>
      <t>、公务用车运行维护费，指单位按规定保留的公务用车租用费、燃料费、维修费、过桥过路费、保险费、安全奖励费用等支出。</t>
    </r>
  </si>
  <si>
    <r>
      <rPr>
        <sz val="10"/>
        <color rgb="FF000000"/>
        <rFont val="Times New Roman"/>
        <charset val="0"/>
      </rPr>
      <t xml:space="preserve">                    </t>
    </r>
    <r>
      <rPr>
        <sz val="10"/>
        <color rgb="FF000000"/>
        <rFont val="宋体"/>
        <charset val="134"/>
      </rPr>
      <t>公务用车指用于履行公务的机动车辆，包括一般公务用车和执法执勤用车等。</t>
    </r>
  </si>
  <si>
    <r>
      <rPr>
        <sz val="10"/>
        <color rgb="FF000000"/>
        <rFont val="Times New Roman"/>
        <charset val="0"/>
      </rPr>
      <t xml:space="preserve">             4</t>
    </r>
    <r>
      <rPr>
        <sz val="10"/>
        <color rgb="FF000000"/>
        <rFont val="宋体"/>
        <charset val="134"/>
      </rPr>
      <t>、公务接待费，指单位按规定开支的各类公务接待（含外宾接待）费用。</t>
    </r>
  </si>
  <si>
    <r>
      <rPr>
        <sz val="10"/>
        <color rgb="FF000000"/>
        <rFont val="Times New Roman"/>
        <charset val="0"/>
      </rPr>
      <t xml:space="preserve">             5</t>
    </r>
    <r>
      <rPr>
        <sz val="10"/>
        <color rgb="FF000000"/>
        <rFont val="宋体"/>
        <charset val="134"/>
      </rPr>
      <t>、</t>
    </r>
    <r>
      <rPr>
        <sz val="10"/>
        <color rgb="FF000000"/>
        <rFont val="Times New Roman"/>
        <charset val="0"/>
      </rPr>
      <t>“</t>
    </r>
    <r>
      <rPr>
        <sz val="10"/>
        <color rgb="FF000000"/>
        <rFont val="宋体"/>
        <charset val="134"/>
      </rPr>
      <t>三公</t>
    </r>
    <r>
      <rPr>
        <sz val="10"/>
        <color rgb="FF000000"/>
        <rFont val="宋体"/>
        <charset val="134"/>
      </rPr>
      <t>”</t>
    </r>
    <r>
      <rPr>
        <sz val="10"/>
        <color rgb="FF000000"/>
        <rFont val="宋体"/>
        <charset val="134"/>
      </rPr>
      <t>经费一般公共财政拨款预算数是指当年年初预算安排的财政拨款数，不含执行中追加预算安排。</t>
    </r>
  </si>
  <si>
    <t xml:space="preserve">            6、为加强“三公”经费管理，按照国家和省市“厉行节约”的相关要求，花溪区区本级因公出国（境）费、公务车购置费实行总额控制，年初未分配，年度间根据实际情况按程序审批后分配到具体部门。</t>
  </si>
  <si>
    <r>
      <rPr>
        <b/>
        <sz val="10"/>
        <color rgb="FFFF0000"/>
        <rFont val="Times New Roman"/>
        <charset val="0"/>
      </rPr>
      <t xml:space="preserve">            7</t>
    </r>
    <r>
      <rPr>
        <b/>
        <sz val="10"/>
        <color rgb="FFFF0000"/>
        <rFont val="宋体"/>
        <charset val="134"/>
      </rPr>
      <t>、部门“三公”经费无相关支出的，须填“</t>
    </r>
    <r>
      <rPr>
        <b/>
        <sz val="10"/>
        <color rgb="FFFF0000"/>
        <rFont val="Times New Roman"/>
        <charset val="0"/>
      </rPr>
      <t>0"</t>
    </r>
    <r>
      <rPr>
        <b/>
        <sz val="10"/>
        <color rgb="FFFF0000"/>
        <rFont val="宋体"/>
        <charset val="134"/>
      </rPr>
      <t>。</t>
    </r>
  </si>
  <si>
    <t>附件3-9</t>
  </si>
  <si>
    <t>中共贵阳市花溪区委组织部2021年政府性基金预算支出表</t>
  </si>
  <si>
    <t>项 目</t>
  </si>
  <si>
    <t>本年政府性基金预算支出</t>
  </si>
  <si>
    <t>无相关预算支出</t>
  </si>
  <si>
    <t>部门整体支出绩效目标批复表</t>
  </si>
  <si>
    <t>部门名称</t>
  </si>
  <si>
    <t>中共贵阳市花溪区委组织部</t>
  </si>
  <si>
    <t>部门（单位）总体资金情况（万元）：</t>
  </si>
  <si>
    <t>资金总额：</t>
  </si>
  <si>
    <t>其他</t>
  </si>
  <si>
    <t>部门职能概述</t>
  </si>
  <si>
    <t>贯彻落实新时代党的建设总要求和新时代党的组织路线，制订或参与制订全区组织、干部、人才、公务员工作的有关政策和制度；研究和指导全区党的建设和组织工作；负责提出区管领导班子、干部的调整配备意见和建议；负责全区干部监督工作；负责公务员管理工作；负责全区干部教育培训工作的整体规划、制度建设、宏观指导、协调服务和督促检查；制订或参与制订退（离）休工作的有关政策；统一管理区委机构编制委员会办公室；制定全区远程教育工作计划并组织实施，指导各乡（镇）、村开展远程教育工作；做好党代表联络服务和非公党建工作；完成上级交办的其他任务。</t>
  </si>
  <si>
    <t>部门绩效目标</t>
  </si>
  <si>
    <t>坚持以习近平新时代中国特色社会主义思想为指导，深入贯彻落实习近平总书记对贵州工作重要指示精神和党的十九届五中全会精神，全面贯彻落实全国全省全市组织部长会议和区委十一届十次全会精神，树牢“四个意识”、坚定“四个自信”、做到“两个维护”。坚持以党的政治建设为统领，认真执行科学精准的选贤任能制度，建设忠诚干净担当的高素质专业化干部队伍；认真执行科学严密的组织制度，按照“筑固工程”要求，落实好“党建引领 星满花溪”党建示范带创建方案，持续抓实各领域党建，增强党的基层组织政治功能和组织力；加强人才队伍建设，汇聚发展人才资源，为扎实推进贵阳贵安融合发展先行区建设和实施好“十四五”规划提供坚强的组织保证。</t>
  </si>
  <si>
    <t>部门绩效分目标</t>
  </si>
  <si>
    <t xml:space="preserve">目标1：全面增强基层党组织的政治功能和组织力。                                                                                                                                                                                     目标2：着力培养忠诚干净担当高素质专业化干部队伍。                                                                                                                                                                              目标3：着力汇聚事业发展各方面优秀人才。                                                                                                                                                                                                  目标4：着力建设组织工作模范部门，锻造过硬组工干部队伍。                                                          </t>
  </si>
  <si>
    <t>部门绩效目标阶段性计划</t>
  </si>
  <si>
    <t>（ 1 ）月至（ 12 ）月：保证部机关（含党建办、远教办）在职及退休人员工资薪金发放、部机关（含党建办、远教办）正常办公运转；认真落实党建指导服务、公务员管理、基层组织建设、党员培训、干部考察、调配、监督专项工作及远教课件开发、站点运行、管理员培训等专项工作。                                                                                                                                                                                                                                                                   （ 1 ）月至（ 7 ）月：慰问36名优秀高层次人才，编制花溪区人才发展“十四五”规划；引进50余名高层次人才；开展花溪区2021年优秀年轻干部综合能力提升主体班等相关主体班和专题培训班；拨付区级干部驻村工作经费、村级组织运转工作经费第一批资金，保障上半年驻村工作、村级组织运转工作经费正常开展。                                                                                                                                                                                                                                                                             （ 8 ）月至（ 12 ）月：根据全年干部教育培训计划完成其他剩余培训任务，以加强对年轻干部的理想信念教育、党性教育、作风教育和专业能力培训；发放17名高层次人才住房和生活津补贴，评选约24名区管专家，评选奖励约21名优秀高层次人才，举办一期高层次人才培训班，人才公寓申报工作,落实《关于鼓励引导人才向基层一线流动的若干措施》相关优惠政策等；拨付“三感社区”党建引领工作经费及党建示范带（示范点）创建经费，以推动全区各领域党组织全面进步；拨付区级干部驻村工作经费、村级组织运转工作经费第二批资金，保障下半年驻村工作、村级组织运转工作经费正常开展。</t>
  </si>
  <si>
    <t>绩效指标</t>
  </si>
  <si>
    <t>一级指标</t>
  </si>
  <si>
    <t>二级指标</t>
  </si>
  <si>
    <t>三级指标</t>
  </si>
  <si>
    <t>指标值</t>
  </si>
  <si>
    <t>说明</t>
  </si>
  <si>
    <t>投入</t>
  </si>
  <si>
    <t>目标设定</t>
  </si>
  <si>
    <t>绩效目标合理性</t>
  </si>
  <si>
    <t>合理</t>
  </si>
  <si>
    <t>绩效指标明确性</t>
  </si>
  <si>
    <t>明确</t>
  </si>
  <si>
    <t>预算配置</t>
  </si>
  <si>
    <t>在职人员控制率</t>
  </si>
  <si>
    <t>本单位及所属单位（远教办、党建办）总编制39人，截至2020年11月份本单位及所属单位在编人员27人。</t>
  </si>
  <si>
    <t>“三公”经费变动率</t>
  </si>
  <si>
    <t>本年度“三公”经费预算7.76万元，上年度“三公”经费预算7.78万元。</t>
  </si>
  <si>
    <t>重点支出安排率</t>
  </si>
  <si>
    <t>本年度重点项目支出1233.48万元，项目总支出1358.88万元。</t>
  </si>
  <si>
    <t>过程</t>
  </si>
  <si>
    <t>预算执行</t>
  </si>
  <si>
    <t>预算完成率</t>
  </si>
  <si>
    <t>预算调整率</t>
  </si>
  <si>
    <t>预算调整数控制在300万元左右。</t>
  </si>
  <si>
    <t>支付进度率</t>
  </si>
  <si>
    <t>结转结余率</t>
  </si>
  <si>
    <t>结转结余变动率</t>
  </si>
  <si>
    <t>公用经费控制率</t>
  </si>
  <si>
    <t>“三公”经费控制率</t>
  </si>
  <si>
    <t>"三公经费"实际支出数控制在0.5万元左右。</t>
  </si>
  <si>
    <t>政府采购执行率</t>
  </si>
  <si>
    <t>预算管理</t>
  </si>
  <si>
    <t>管理制度健全性</t>
  </si>
  <si>
    <t>健全</t>
  </si>
  <si>
    <t>资金使用合规性</t>
  </si>
  <si>
    <t>合规</t>
  </si>
  <si>
    <t>预决算信息公开性</t>
  </si>
  <si>
    <t>按规定内容公开</t>
  </si>
  <si>
    <t>基础信息完整性</t>
  </si>
  <si>
    <t>真实、完整、准确</t>
  </si>
  <si>
    <t>资产管理</t>
  </si>
  <si>
    <t>资产管理安全性</t>
  </si>
  <si>
    <t>安全</t>
  </si>
  <si>
    <t>固定资产利用率</t>
  </si>
  <si>
    <t>产出</t>
  </si>
  <si>
    <t>职责履行</t>
  </si>
  <si>
    <t>实际完成率</t>
  </si>
  <si>
    <t>完成及时率</t>
  </si>
  <si>
    <t>质量达标率</t>
  </si>
  <si>
    <t>重点工作办结率</t>
  </si>
  <si>
    <t>效益</t>
  </si>
  <si>
    <t>履职效益</t>
  </si>
  <si>
    <t>统筹推进党的建设和组织工作各项重点任务，打造一支忠诚、干净、担当有为的高素质专业化干部队伍，全面增强基层党组织政治功能和战斗力，加快聚集优秀人才，为建设贵阳贵安融合发展先行区提供坚强组织保证。</t>
  </si>
  <si>
    <t>社会公众或服务对象满意度</t>
  </si>
  <si>
    <t>打造“四形四家”模范部门，即“讲政治、重公道、业务精、作风好、党员之家、干部之家、人才之家、群众之家”，让领导满意，让基层满意，让人民群众满意。</t>
  </si>
  <si>
    <t>其他说明的问题</t>
  </si>
  <si>
    <t>项目支出绩效目标批复表</t>
  </si>
  <si>
    <t>项目名称</t>
  </si>
  <si>
    <t>村级组织运转工作经费</t>
  </si>
  <si>
    <t>主管部门及代码</t>
  </si>
  <si>
    <t>年度资金情况</t>
  </si>
  <si>
    <t>资金来源</t>
  </si>
  <si>
    <t>资金总额（万元）</t>
  </si>
  <si>
    <t xml:space="preserve">   财政拨款</t>
  </si>
  <si>
    <t xml:space="preserve">      其中：上级补助</t>
  </si>
  <si>
    <t xml:space="preserve">            本级安排</t>
  </si>
  <si>
    <t xml:space="preserve">   其他资金</t>
  </si>
  <si>
    <t>年度总体目标</t>
  </si>
  <si>
    <t>保障2021年全区村级组织正常运转，进一步提升村级组织服务群众能力。</t>
  </si>
  <si>
    <t>三级指标（参考）</t>
  </si>
  <si>
    <t>决策</t>
  </si>
  <si>
    <t>绩效目标</t>
  </si>
  <si>
    <t>资金投入</t>
  </si>
  <si>
    <t>预算编制科学性</t>
  </si>
  <si>
    <t>科学</t>
  </si>
  <si>
    <t>资金分配合理性</t>
  </si>
  <si>
    <t>资金管理</t>
  </si>
  <si>
    <t>资金到位率</t>
  </si>
  <si>
    <t>预算执行率</t>
  </si>
  <si>
    <t>组织实施</t>
  </si>
  <si>
    <t>制度执行有效性</t>
  </si>
  <si>
    <t>有效</t>
  </si>
  <si>
    <t>产出数量</t>
  </si>
  <si>
    <t>产出质量</t>
  </si>
  <si>
    <t>产出时效</t>
  </si>
  <si>
    <t>完成及时性</t>
  </si>
  <si>
    <t>及时</t>
  </si>
  <si>
    <t>产出成本</t>
  </si>
  <si>
    <t>成本节约率</t>
  </si>
  <si>
    <t>项目效益</t>
  </si>
  <si>
    <t>实施效益</t>
  </si>
  <si>
    <t>提升村级组织服务能力，助推乡村振兴，推动经济发展</t>
  </si>
  <si>
    <t>满意度</t>
  </si>
  <si>
    <t>干部驻村工作经费</t>
  </si>
  <si>
    <t>为2021年驻村工作正常开展提供基础资金保障。</t>
  </si>
  <si>
    <t>保障驻村工作开展，增强基层组织力量，助推乡村振兴。</t>
  </si>
  <si>
    <t>干部教育培训经费</t>
  </si>
  <si>
    <t>以2021年全区干教领导小组会为主线，议定全年干部教育培训计划、花溪区2021年干部教育培训工作要点等文件，确定全年培训工作主基调。同时，组织开展好全省新时代学习大讲堂、专题讲座、科级干部在线学习和省市调训干部等相关工作。</t>
  </si>
  <si>
    <t>提升干部综合能力和水平</t>
  </si>
  <si>
    <t>人才工作经费</t>
  </si>
  <si>
    <t>运用激励机制激发人才创作活力，加快建立我区创新型人才队伍，为我区大力实施乡村振兴、大数据、文化旅游、大健康等提供人才保障。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</si>
</sst>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Red]\(0\)"/>
    <numFmt numFmtId="179" formatCode="#,##0.00_ ;[Red]\-#,##0.00\ "/>
    <numFmt numFmtId="180" formatCode="#,##0.00#;\(\-#,##0.00#\);\ "/>
  </numFmts>
  <fonts count="54">
    <font>
      <sz val="10"/>
      <color rgb="FF000000"/>
      <name val="Times New Roman"/>
      <charset val="0"/>
    </font>
    <font>
      <sz val="12"/>
      <color rgb="FF000000"/>
      <name val="宋体"/>
      <charset val="134"/>
    </font>
    <font>
      <sz val="20"/>
      <color rgb="FF000000"/>
      <name val="黑体"/>
      <charset val="134"/>
    </font>
    <font>
      <sz val="11"/>
      <color rgb="FF000000"/>
      <name val="宋体"/>
      <charset val="134"/>
    </font>
    <font>
      <sz val="9"/>
      <color rgb="FF000000"/>
      <name val="宋体"/>
      <charset val="134"/>
    </font>
    <font>
      <sz val="14"/>
      <color rgb="FF000000"/>
      <name val="方正小标宋简体"/>
      <charset val="134"/>
    </font>
    <font>
      <sz val="12"/>
      <color rgb="FF000000"/>
      <name val="方正小标宋简体"/>
      <charset val="134"/>
    </font>
    <font>
      <sz val="12"/>
      <color rgb="FF000000"/>
      <name val="Times New Roman"/>
      <charset val="0"/>
    </font>
    <font>
      <sz val="9"/>
      <color rgb="FF000000"/>
      <name val="Times New Roman"/>
      <charset val="0"/>
    </font>
    <font>
      <b/>
      <sz val="9"/>
      <color rgb="FF000000"/>
      <name val="Times New Roman"/>
      <charset val="0"/>
    </font>
    <font>
      <sz val="14"/>
      <color rgb="FF000000"/>
      <name val="黑体"/>
      <charset val="134"/>
    </font>
    <font>
      <sz val="20"/>
      <color rgb="FF000000"/>
      <name val="方正小标宋_GBK"/>
      <charset val="134"/>
    </font>
    <font>
      <sz val="11"/>
      <color rgb="FF000000"/>
      <name val="Times New Roman"/>
      <charset val="0"/>
    </font>
    <font>
      <b/>
      <sz val="11"/>
      <color rgb="FF000000"/>
      <name val="Times New Roman"/>
      <charset val="0"/>
    </font>
    <font>
      <b/>
      <sz val="12"/>
      <color rgb="FF000000"/>
      <name val="Times New Roman"/>
      <charset val="0"/>
    </font>
    <font>
      <b/>
      <sz val="10"/>
      <color rgb="FF000000"/>
      <name val="Times New Roman"/>
      <charset val="0"/>
    </font>
    <font>
      <sz val="10"/>
      <color rgb="FF000000"/>
      <name val="黑体"/>
      <charset val="134"/>
    </font>
    <font>
      <b/>
      <sz val="12"/>
      <color rgb="FF000000"/>
      <name val="宋体"/>
      <charset val="134"/>
    </font>
    <font>
      <b/>
      <sz val="12"/>
      <color rgb="FFFF0000"/>
      <name val="宋体"/>
      <charset val="134"/>
    </font>
    <font>
      <sz val="12"/>
      <color rgb="FF0066CC"/>
      <name val="宋体"/>
      <charset val="134"/>
    </font>
    <font>
      <sz val="11"/>
      <color rgb="FF000000"/>
      <name val="仿宋_GB2312"/>
      <charset val="134"/>
    </font>
    <font>
      <sz val="10"/>
      <color rgb="FF000000"/>
      <name val="宋体"/>
      <charset val="134"/>
    </font>
    <font>
      <b/>
      <sz val="10"/>
      <color rgb="FFFF0000"/>
      <name val="Times New Roman"/>
      <charset val="0"/>
    </font>
    <font>
      <sz val="16"/>
      <color rgb="FF000000"/>
      <name val="黑体"/>
      <charset val="134"/>
    </font>
    <font>
      <sz val="10"/>
      <color rgb="FF000000"/>
      <name val="Arial"/>
      <charset val="0"/>
    </font>
    <font>
      <b/>
      <sz val="10"/>
      <color rgb="FF000000"/>
      <name val="宋体"/>
      <charset val="134"/>
    </font>
    <font>
      <u/>
      <sz val="12"/>
      <color rgb="FF800080"/>
      <name val="宋体"/>
      <charset val="134"/>
    </font>
    <font>
      <b/>
      <sz val="10"/>
      <color rgb="FF000000"/>
      <name val="Arial"/>
      <charset val="0"/>
    </font>
    <font>
      <sz val="20"/>
      <color rgb="FF000000"/>
      <name val="宋体"/>
      <charset val="134"/>
    </font>
    <font>
      <sz val="9"/>
      <color rgb="FF000000"/>
      <name val="黑体"/>
      <charset val="134"/>
    </font>
    <font>
      <u/>
      <sz val="20"/>
      <color rgb="FF000000"/>
      <name val="方正小标宋_GBK"/>
      <charset val="134"/>
    </font>
    <font>
      <sz val="16"/>
      <color rgb="FF000000"/>
      <name val="宋体"/>
      <charset val="134"/>
    </font>
    <font>
      <sz val="12"/>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3"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1"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2" applyNumberFormat="0" applyFill="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1" fillId="0" borderId="0" applyNumberFormat="0" applyFill="0" applyBorder="0" applyAlignment="0" applyProtection="0">
      <alignment vertical="center"/>
    </xf>
    <xf numFmtId="0" fontId="42" fillId="4" borderId="14" applyNumberFormat="0" applyAlignment="0" applyProtection="0">
      <alignment vertical="center"/>
    </xf>
    <xf numFmtId="0" fontId="43" fillId="5" borderId="15" applyNumberFormat="0" applyAlignment="0" applyProtection="0">
      <alignment vertical="center"/>
    </xf>
    <xf numFmtId="0" fontId="44" fillId="5" borderId="14" applyNumberFormat="0" applyAlignment="0" applyProtection="0">
      <alignment vertical="center"/>
    </xf>
    <xf numFmtId="0" fontId="45" fillId="6" borderId="16" applyNumberFormat="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cellStyleXfs>
  <cellXfs count="166">
    <xf numFmtId="0" fontId="0" fillId="0" borderId="0" xfId="0" applyFo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9"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0"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177" fontId="6" fillId="0" borderId="1" xfId="0" applyNumberFormat="1" applyFont="1" applyBorder="1" applyAlignment="1">
      <alignment horizontal="center" vertical="center" wrapText="1"/>
    </xf>
    <xf numFmtId="0" fontId="7" fillId="0" borderId="0" xfId="0" applyFont="1" applyAlignment="1" applyProtection="1">
      <alignment vertical="center"/>
      <protection locked="0"/>
    </xf>
    <xf numFmtId="0" fontId="8" fillId="2" borderId="0" xfId="0" applyFont="1" applyFill="1" applyAlignment="1" applyProtection="1">
      <protection locked="0"/>
    </xf>
    <xf numFmtId="0" fontId="9" fillId="2" borderId="0" xfId="0" applyFont="1" applyFill="1" applyAlignment="1" applyProtection="1">
      <alignment horizontal="center"/>
      <protection locked="0"/>
    </xf>
    <xf numFmtId="0" fontId="9" fillId="2" borderId="0" xfId="0" applyFont="1" applyFill="1" applyAlignment="1" applyProtection="1">
      <protection locked="0"/>
    </xf>
    <xf numFmtId="0" fontId="0" fillId="0" borderId="0" xfId="0" applyFont="1" applyAlignment="1">
      <alignment vertical="center"/>
    </xf>
    <xf numFmtId="0" fontId="10" fillId="2" borderId="0" xfId="0" applyFont="1" applyFill="1" applyAlignment="1">
      <alignment horizontal="left" vertical="center"/>
    </xf>
    <xf numFmtId="0" fontId="11" fillId="2" borderId="0" xfId="0"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178" fontId="12" fillId="2" borderId="0" xfId="0" applyNumberFormat="1" applyFont="1" applyFill="1" applyAlignment="1" applyProtection="1">
      <alignment horizontal="center" vertical="center"/>
      <protection locked="0"/>
    </xf>
    <xf numFmtId="0" fontId="13" fillId="2" borderId="0" xfId="0" applyFont="1" applyFill="1" applyAlignment="1" applyProtection="1">
      <protection locked="0"/>
    </xf>
    <xf numFmtId="0" fontId="1" fillId="2" borderId="0" xfId="0" applyFont="1" applyFill="1" applyAlignment="1" applyProtection="1">
      <alignment horizontal="right" vertical="center"/>
      <protection locked="0"/>
    </xf>
    <xf numFmtId="0" fontId="14" fillId="2" borderId="0" xfId="0" applyFont="1" applyFill="1" applyAlignment="1" applyProtection="1">
      <protection locked="0"/>
    </xf>
    <xf numFmtId="49" fontId="7" fillId="2" borderId="2" xfId="0" applyNumberFormat="1" applyFont="1" applyFill="1" applyBorder="1" applyAlignment="1" applyProtection="1">
      <protection locked="0"/>
    </xf>
    <xf numFmtId="49" fontId="7" fillId="0" borderId="2"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177" fontId="1" fillId="0" borderId="2" xfId="0" applyNumberFormat="1" applyFont="1" applyBorder="1" applyAlignment="1" applyProtection="1">
      <alignment horizontal="left" vertical="center" wrapText="1"/>
      <protection locked="0"/>
    </xf>
    <xf numFmtId="177" fontId="7" fillId="0" borderId="5" xfId="0" applyNumberFormat="1" applyFont="1" applyBorder="1" applyAlignment="1">
      <alignment horizontal="right" vertical="center" wrapText="1"/>
    </xf>
    <xf numFmtId="177" fontId="7" fillId="0" borderId="2" xfId="0" applyNumberFormat="1" applyFont="1" applyBorder="1" applyAlignment="1" applyProtection="1">
      <alignment horizontal="right" vertical="center" wrapText="1"/>
      <protection locked="0"/>
    </xf>
    <xf numFmtId="49" fontId="7" fillId="2" borderId="1" xfId="0" applyNumberFormat="1" applyFont="1" applyFill="1" applyBorder="1" applyAlignment="1" applyProtection="1">
      <protection locked="0"/>
    </xf>
    <xf numFmtId="49" fontId="7" fillId="0" borderId="1" xfId="0" applyNumberFormat="1" applyFont="1" applyBorder="1" applyAlignment="1" applyProtection="1">
      <alignment horizontal="center" vertical="center"/>
      <protection locked="0"/>
    </xf>
    <xf numFmtId="177" fontId="7" fillId="0" borderId="1" xfId="0" applyNumberFormat="1" applyFont="1" applyBorder="1" applyAlignment="1" applyProtection="1">
      <alignment horizontal="right" vertical="center" wrapText="1"/>
      <protection locked="0"/>
    </xf>
    <xf numFmtId="0" fontId="14" fillId="2" borderId="1" xfId="0" applyFont="1" applyFill="1" applyBorder="1" applyAlignment="1" applyProtection="1">
      <alignment horizontal="center" vertical="center"/>
      <protection locked="0"/>
    </xf>
    <xf numFmtId="177" fontId="14" fillId="2" borderId="1" xfId="0" applyNumberFormat="1" applyFont="1" applyFill="1" applyBorder="1" applyAlignment="1" applyProtection="1">
      <alignment horizontal="center" vertical="center"/>
      <protection locked="0"/>
    </xf>
    <xf numFmtId="0" fontId="7" fillId="2" borderId="0" xfId="0" applyFont="1" applyFill="1" applyAlignment="1" applyProtection="1">
      <protection locked="0"/>
    </xf>
    <xf numFmtId="0" fontId="15" fillId="0" borderId="0" xfId="0" applyFont="1" applyAlignment="1">
      <alignment horizontal="center" vertical="center"/>
    </xf>
    <xf numFmtId="0" fontId="0" fillId="0" borderId="0" xfId="0" applyFont="1" applyAlignment="1">
      <alignment horizontal="center" vertical="center"/>
    </xf>
    <xf numFmtId="0" fontId="10" fillId="0" borderId="0" xfId="0" applyFont="1" applyAlignment="1">
      <alignment horizontal="left" vertical="center"/>
    </xf>
    <xf numFmtId="0" fontId="11" fillId="0" borderId="8" xfId="0" applyFont="1" applyBorder="1" applyAlignment="1">
      <alignment horizontal="center" vertical="center"/>
    </xf>
    <xf numFmtId="0" fontId="10" fillId="0" borderId="3" xfId="0" applyFont="1" applyBorder="1" applyAlignment="1">
      <alignment horizontal="center" vertical="center"/>
    </xf>
    <xf numFmtId="0" fontId="16" fillId="0" borderId="3" xfId="0" applyFont="1" applyBorder="1" applyAlignment="1">
      <alignment horizontal="center" vertical="center" wrapText="1"/>
    </xf>
    <xf numFmtId="0" fontId="15" fillId="0" borderId="1" xfId="0" applyFont="1" applyBorder="1" applyAlignment="1">
      <alignment horizontal="center" vertical="center"/>
    </xf>
    <xf numFmtId="0" fontId="7" fillId="0" borderId="1" xfId="0" applyFont="1" applyBorder="1" applyAlignment="1">
      <alignment vertical="center"/>
    </xf>
    <xf numFmtId="0" fontId="17" fillId="0" borderId="9" xfId="0" applyFont="1" applyBorder="1" applyAlignment="1">
      <alignment vertical="center"/>
    </xf>
    <xf numFmtId="0" fontId="7" fillId="0" borderId="1" xfId="0" applyFont="1" applyBorder="1" applyAlignment="1">
      <alignment horizontal="center" vertical="center"/>
    </xf>
    <xf numFmtId="10" fontId="7" fillId="0" borderId="1" xfId="0" applyNumberFormat="1" applyFont="1" applyBorder="1" applyAlignment="1">
      <alignment horizontal="center" vertical="center"/>
    </xf>
    <xf numFmtId="176" fontId="18" fillId="0" borderId="3" xfId="0" applyNumberFormat="1" applyFont="1" applyBorder="1" applyAlignment="1">
      <alignment vertical="center" wrapText="1"/>
    </xf>
    <xf numFmtId="10" fontId="19" fillId="0" borderId="1" xfId="0" applyNumberFormat="1" applyFont="1" applyBorder="1" applyAlignment="1">
      <alignment horizontal="center" vertical="center" wrapText="1"/>
    </xf>
    <xf numFmtId="0" fontId="0" fillId="0" borderId="1" xfId="0" applyFont="1" applyBorder="1" applyAlignment="1">
      <alignment vertical="center"/>
    </xf>
    <xf numFmtId="179" fontId="7" fillId="0" borderId="1" xfId="0" applyNumberFormat="1" applyFont="1" applyBorder="1" applyAlignment="1" applyProtection="1">
      <alignment horizontal="center" vertical="center"/>
      <protection locked="0"/>
    </xf>
    <xf numFmtId="0" fontId="20" fillId="0" borderId="1" xfId="0" applyFont="1" applyBorder="1" applyAlignment="1">
      <alignment vertical="center" wrapText="1"/>
    </xf>
    <xf numFmtId="179" fontId="7" fillId="0" borderId="1" xfId="0" applyNumberFormat="1" applyFont="1" applyBorder="1" applyAlignment="1">
      <alignment horizontal="center" vertical="center"/>
    </xf>
    <xf numFmtId="0" fontId="17" fillId="0" borderId="1" xfId="0" applyFont="1" applyBorder="1" applyAlignment="1">
      <alignment horizontal="center" vertical="center"/>
    </xf>
    <xf numFmtId="179" fontId="14" fillId="0" borderId="1" xfId="0" applyNumberFormat="1" applyFont="1" applyBorder="1" applyAlignment="1">
      <alignment horizontal="center" vertical="center"/>
    </xf>
    <xf numFmtId="0" fontId="21"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center" wrapText="1"/>
    </xf>
    <xf numFmtId="0" fontId="15" fillId="0" borderId="0" xfId="0" applyFont="1" applyAlignment="1">
      <alignment horizontal="left" vertical="center" wrapText="1"/>
    </xf>
    <xf numFmtId="0" fontId="22" fillId="0" borderId="0" xfId="0" applyFont="1" applyAlignment="1">
      <alignment horizontal="left" vertical="center"/>
    </xf>
    <xf numFmtId="0" fontId="0" fillId="0" borderId="0" xfId="0" applyFont="1" applyAlignment="1" applyProtection="1">
      <alignment vertical="center"/>
      <protection locked="0"/>
    </xf>
    <xf numFmtId="0" fontId="11" fillId="0" borderId="0" xfId="0" applyFont="1" applyAlignment="1" applyProtection="1">
      <alignment horizontal="center" wrapText="1"/>
      <protection locked="0"/>
    </xf>
    <xf numFmtId="0" fontId="23" fillId="0" borderId="0" xfId="0" applyFont="1" applyAlignment="1">
      <alignment horizontal="center" vertical="top" wrapText="1"/>
    </xf>
    <xf numFmtId="0" fontId="21" fillId="0" borderId="0" xfId="0" applyFont="1" applyAlignment="1">
      <alignment horizontal="left" vertical="center"/>
    </xf>
    <xf numFmtId="0" fontId="21" fillId="0" borderId="0" xfId="0" applyFont="1" applyAlignment="1">
      <alignment horizontal="right"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vertical="center"/>
    </xf>
    <xf numFmtId="0" fontId="7" fillId="0" borderId="1" xfId="0" applyFont="1" applyBorder="1" applyAlignment="1" applyProtection="1">
      <alignment horizontal="center" vertical="center"/>
      <protection locked="0"/>
    </xf>
    <xf numFmtId="0" fontId="17" fillId="0" borderId="1" xfId="0" applyFont="1" applyBorder="1" applyAlignment="1" applyProtection="1">
      <alignment horizontal="left" vertical="center"/>
      <protection locked="0"/>
    </xf>
    <xf numFmtId="179" fontId="7" fillId="0" borderId="1" xfId="0" applyNumberFormat="1" applyFont="1" applyBorder="1" applyAlignment="1" applyProtection="1">
      <alignment horizontal="right" vertical="center"/>
      <protection locked="0"/>
    </xf>
    <xf numFmtId="0" fontId="21" fillId="0" borderId="1" xfId="0" applyFont="1" applyBorder="1" applyAlignment="1" applyProtection="1">
      <alignment vertical="center"/>
      <protection locked="0"/>
    </xf>
    <xf numFmtId="0" fontId="0" fillId="0" borderId="1" xfId="0" applyFont="1" applyBorder="1" applyAlignment="1" applyProtection="1">
      <alignment vertical="center"/>
      <protection locked="0"/>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179" fontId="17" fillId="0" borderId="1" xfId="0" applyNumberFormat="1" applyFont="1" applyBorder="1" applyAlignment="1" applyProtection="1">
      <alignment horizontal="right" vertical="center"/>
      <protection locked="0"/>
    </xf>
    <xf numFmtId="0" fontId="1" fillId="0" borderId="5"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4"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179" fontId="0" fillId="0" borderId="1" xfId="0" applyNumberFormat="1" applyFont="1" applyBorder="1" applyAlignment="1" applyProtection="1">
      <alignment vertical="center"/>
      <protection locked="0"/>
    </xf>
    <xf numFmtId="0" fontId="21" fillId="0" borderId="0" xfId="0" applyFont="1" applyAlignment="1">
      <alignment vertical="center"/>
    </xf>
    <xf numFmtId="49" fontId="1" fillId="0" borderId="1" xfId="0" applyNumberFormat="1" applyFont="1" applyBorder="1" applyAlignment="1">
      <alignment horizontal="left" vertical="center" wrapText="1"/>
    </xf>
    <xf numFmtId="177" fontId="0" fillId="0" borderId="1" xfId="0" applyNumberFormat="1" applyFont="1" applyBorder="1" applyAlignment="1" applyProtection="1">
      <alignment vertical="center"/>
      <protection locked="0"/>
    </xf>
    <xf numFmtId="49" fontId="1" fillId="0" borderId="5" xfId="0" applyNumberFormat="1" applyFont="1" applyBorder="1" applyAlignment="1">
      <alignment horizontal="left"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2" xfId="0" applyFont="1" applyFill="1" applyBorder="1" applyAlignment="1">
      <alignment vertical="center" wrapText="1"/>
    </xf>
    <xf numFmtId="0" fontId="10" fillId="2" borderId="2" xfId="0" applyFont="1" applyFill="1" applyBorder="1" applyAlignment="1">
      <alignment vertical="center"/>
    </xf>
    <xf numFmtId="0" fontId="7" fillId="0" borderId="1" xfId="0" applyFont="1" applyBorder="1" applyAlignment="1" applyProtection="1">
      <alignment horizontal="center"/>
      <protection locked="0"/>
    </xf>
    <xf numFmtId="49" fontId="7" fillId="0" borderId="1" xfId="0" applyNumberFormat="1" applyFont="1" applyBorder="1" applyAlignment="1">
      <alignment horizontal="left" vertical="center"/>
    </xf>
    <xf numFmtId="49" fontId="1" fillId="0" borderId="1" xfId="0" applyNumberFormat="1" applyFont="1" applyBorder="1" applyAlignment="1">
      <alignment horizontal="left" vertical="center"/>
    </xf>
    <xf numFmtId="179" fontId="7" fillId="0" borderId="1" xfId="0" applyNumberFormat="1" applyFont="1" applyBorder="1" applyAlignment="1" applyProtection="1">
      <alignment horizontal="right" vertical="center" wrapText="1"/>
      <protection locked="0"/>
    </xf>
    <xf numFmtId="177" fontId="7" fillId="0" borderId="2" xfId="0" applyNumberFormat="1" applyFont="1" applyBorder="1" applyAlignment="1">
      <alignment horizontal="right" vertical="center" wrapText="1"/>
    </xf>
    <xf numFmtId="177" fontId="7" fillId="0" borderId="10" xfId="0" applyNumberFormat="1" applyFont="1" applyBorder="1" applyAlignment="1" applyProtection="1">
      <alignment horizontal="right" vertical="center" wrapText="1"/>
      <protection locked="0"/>
    </xf>
    <xf numFmtId="177" fontId="7" fillId="0" borderId="5" xfId="0" applyNumberFormat="1" applyFont="1" applyBorder="1" applyAlignment="1" applyProtection="1">
      <alignment horizontal="right" vertical="center" wrapText="1"/>
      <protection locked="0"/>
    </xf>
    <xf numFmtId="0" fontId="7" fillId="2" borderId="1" xfId="0" applyFont="1" applyFill="1" applyBorder="1" applyAlignment="1" applyProtection="1">
      <protection locked="0"/>
    </xf>
    <xf numFmtId="179" fontId="14" fillId="2" borderId="1" xfId="0" applyNumberFormat="1" applyFont="1" applyFill="1" applyBorder="1" applyAlignment="1" applyProtection="1">
      <alignment horizontal="right" vertical="center"/>
      <protection locked="0"/>
    </xf>
    <xf numFmtId="49" fontId="21" fillId="0" borderId="0" xfId="0" applyNumberFormat="1" applyFont="1" applyAlignment="1">
      <alignment vertical="center"/>
    </xf>
    <xf numFmtId="0" fontId="24" fillId="0" borderId="0" xfId="0" applyFont="1" applyAlignment="1"/>
    <xf numFmtId="0" fontId="10" fillId="0" borderId="0" xfId="0" applyFont="1" applyAlignment="1">
      <alignment vertical="center"/>
    </xf>
    <xf numFmtId="0" fontId="11" fillId="2" borderId="0" xfId="0" applyFont="1" applyFill="1" applyAlignment="1" applyProtection="1">
      <alignment horizontal="center" vertical="center" wrapText="1"/>
      <protection locked="0"/>
    </xf>
    <xf numFmtId="0" fontId="21" fillId="2" borderId="0" xfId="0" applyFont="1" applyFill="1" applyAlignment="1" applyProtection="1">
      <alignment horizontal="left" vertical="center" wrapText="1"/>
      <protection locked="0"/>
    </xf>
    <xf numFmtId="0" fontId="21" fillId="2" borderId="0" xfId="0" applyFont="1" applyFill="1" applyAlignment="1" applyProtection="1">
      <alignment horizontal="right" vertical="center" wrapText="1"/>
      <protection locked="0"/>
    </xf>
    <xf numFmtId="0" fontId="25" fillId="0" borderId="1" xfId="0" applyFont="1" applyBorder="1" applyAlignment="1" applyProtection="1">
      <alignment horizontal="center" vertical="center" wrapText="1"/>
      <protection locked="0"/>
    </xf>
    <xf numFmtId="0" fontId="24" fillId="0" borderId="1" xfId="0" applyFont="1" applyBorder="1" applyAlignment="1" applyProtection="1">
      <alignment vertical="top" wrapText="1"/>
      <protection locked="0"/>
    </xf>
    <xf numFmtId="0" fontId="25" fillId="0" borderId="1" xfId="0" applyFont="1" applyBorder="1" applyAlignment="1">
      <alignment horizontal="center" vertical="center"/>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vertical="center" wrapText="1"/>
      <protection locked="0"/>
    </xf>
    <xf numFmtId="176" fontId="7" fillId="0" borderId="1" xfId="0" applyNumberFormat="1" applyFont="1" applyBorder="1" applyAlignment="1">
      <alignment horizontal="right" vertical="center" wrapText="1"/>
    </xf>
    <xf numFmtId="180" fontId="21" fillId="0" borderId="1" xfId="0" applyNumberFormat="1" applyFont="1" applyBorder="1" applyAlignment="1" applyProtection="1">
      <alignment horizontal="right" vertical="center" wrapText="1"/>
      <protection locked="0"/>
    </xf>
    <xf numFmtId="0" fontId="24" fillId="0" borderId="1" xfId="0" applyFont="1" applyBorder="1" applyAlignment="1"/>
    <xf numFmtId="0" fontId="26" fillId="0" borderId="1" xfId="0" applyFont="1" applyBorder="1" applyAlignment="1"/>
    <xf numFmtId="0" fontId="26" fillId="0" borderId="0" xfId="0" applyFont="1" applyAlignment="1"/>
    <xf numFmtId="176" fontId="1" fillId="0" borderId="1" xfId="0" applyNumberFormat="1" applyFont="1" applyBorder="1" applyAlignment="1">
      <alignment horizontal="right" vertical="center" wrapText="1"/>
    </xf>
    <xf numFmtId="176" fontId="7" fillId="0" borderId="1" xfId="0" applyNumberFormat="1" applyFont="1" applyBorder="1" applyAlignment="1" applyProtection="1">
      <alignment horizontal="right" vertical="center" wrapText="1"/>
      <protection locked="0"/>
    </xf>
    <xf numFmtId="0" fontId="25" fillId="0" borderId="1" xfId="0" applyFont="1" applyBorder="1" applyAlignment="1">
      <alignment horizontal="center"/>
    </xf>
    <xf numFmtId="0" fontId="27" fillId="0" borderId="1" xfId="0" applyFont="1" applyBorder="1" applyAlignment="1">
      <alignment horizont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177" fontId="14" fillId="2" borderId="1" xfId="0" applyNumberFormat="1" applyFont="1" applyFill="1" applyBorder="1" applyAlignment="1" applyProtection="1">
      <protection locked="0"/>
    </xf>
    <xf numFmtId="49" fontId="1" fillId="0" borderId="1" xfId="0" applyNumberFormat="1" applyFont="1" applyBorder="1" applyAlignment="1">
      <alignment horizontal="right" vertical="center"/>
    </xf>
    <xf numFmtId="176" fontId="17" fillId="0" borderId="1" xfId="0" applyNumberFormat="1" applyFont="1" applyBorder="1" applyAlignment="1">
      <alignment horizontal="right" vertical="center" wrapText="1"/>
    </xf>
    <xf numFmtId="0" fontId="10" fillId="2" borderId="0" xfId="0" applyFont="1" applyFill="1" applyAlignment="1" applyProtection="1">
      <protection locked="0"/>
    </xf>
    <xf numFmtId="177" fontId="7" fillId="0" borderId="10" xfId="0" applyNumberFormat="1" applyFont="1" applyBorder="1" applyAlignment="1">
      <alignment horizontal="right" vertical="center" wrapText="1"/>
    </xf>
    <xf numFmtId="177" fontId="14" fillId="2" borderId="5" xfId="0" applyNumberFormat="1" applyFont="1" applyFill="1" applyBorder="1" applyAlignment="1" applyProtection="1">
      <protection locked="0"/>
    </xf>
    <xf numFmtId="0" fontId="14" fillId="2" borderId="1" xfId="0" applyFont="1" applyFill="1" applyBorder="1" applyAlignment="1" applyProtection="1">
      <protection locked="0"/>
    </xf>
    <xf numFmtId="0" fontId="4" fillId="0" borderId="0" xfId="0" applyFont="1" applyAlignment="1"/>
    <xf numFmtId="0" fontId="28" fillId="0" borderId="0" xfId="0" applyFont="1" applyAlignment="1"/>
    <xf numFmtId="0" fontId="1" fillId="0" borderId="0" xfId="0" applyFont="1" applyAlignment="1"/>
    <xf numFmtId="0" fontId="29" fillId="0" borderId="0" xfId="0" applyFont="1" applyAlignment="1">
      <alignment horizontal="left" vertical="center"/>
    </xf>
    <xf numFmtId="0" fontId="11"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1" fillId="0" borderId="0" xfId="0" applyFont="1" applyAlignment="1">
      <alignment horizontal="right"/>
    </xf>
    <xf numFmtId="0" fontId="31" fillId="0" borderId="1" xfId="0" applyFont="1" applyBorder="1" applyAlignment="1">
      <alignment horizontal="center" vertical="center"/>
    </xf>
    <xf numFmtId="0" fontId="23" fillId="0" borderId="1" xfId="0" applyFont="1" applyBorder="1" applyAlignment="1">
      <alignment horizontal="center" vertical="center"/>
    </xf>
    <xf numFmtId="0" fontId="1" fillId="0" borderId="1" xfId="0" applyFont="1" applyBorder="1" applyAlignment="1">
      <alignment horizontal="left" vertical="center"/>
    </xf>
    <xf numFmtId="0" fontId="32" fillId="0" borderId="1" xfId="0" applyFont="1" applyBorder="1" applyAlignment="1">
      <alignment horizontal="center" vertical="center"/>
    </xf>
    <xf numFmtId="176" fontId="32" fillId="0" borderId="1"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abSelected="1" zoomScale="80" zoomScaleNormal="80" workbookViewId="0">
      <pane xSplit="1" ySplit="4" topLeftCell="B5" activePane="bottomRight" state="frozenSplit"/>
      <selection/>
      <selection pane="topRight"/>
      <selection pane="bottomLeft"/>
      <selection pane="bottomRight" activeCell="J11" sqref="J11"/>
    </sheetView>
  </sheetViews>
  <sheetFormatPr defaultColWidth="9" defaultRowHeight="15.75" outlineLevelCol="3"/>
  <cols>
    <col min="1" max="1" width="50.8285714285714" style="139" customWidth="1"/>
    <col min="2" max="2" width="20.8285714285714" style="139" customWidth="1"/>
    <col min="3" max="3" width="50.8285714285714" style="139" customWidth="1"/>
    <col min="4" max="4" width="21.5047619047619" style="139" customWidth="1"/>
    <col min="5" max="5" width="0.161904761904762" style="139" customWidth="1"/>
    <col min="6" max="6" width="6.82857142857143" style="139" hidden="1" customWidth="1"/>
    <col min="7" max="243" width="6.82857142857143" style="139" customWidth="1"/>
    <col min="244" max="257" width="9.33333333333333" style="34" customWidth="1"/>
  </cols>
  <sheetData>
    <row r="1" ht="37" customHeight="1" spans="1:4">
      <c r="A1" s="56" t="s">
        <v>0</v>
      </c>
      <c r="B1" s="157"/>
      <c r="C1" s="157"/>
      <c r="D1" s="157"/>
    </row>
    <row r="2" ht="23.25" customHeight="1" spans="1:4">
      <c r="A2" s="158" t="s">
        <v>1</v>
      </c>
      <c r="B2" s="159"/>
      <c r="C2" s="159"/>
      <c r="D2" s="159"/>
    </row>
    <row r="3" s="154" customFormat="1" ht="14.25" customHeight="1" spans="1:4">
      <c r="A3" s="139" t="s">
        <v>2</v>
      </c>
      <c r="D3" s="160" t="s">
        <v>3</v>
      </c>
    </row>
    <row r="4" s="155" customFormat="1" ht="25.5" customHeight="1" spans="1:4">
      <c r="A4" s="161" t="s">
        <v>4</v>
      </c>
      <c r="B4" s="162"/>
      <c r="C4" s="161" t="s">
        <v>5</v>
      </c>
      <c r="D4" s="161"/>
    </row>
    <row r="5" s="156" customFormat="1" ht="35" customHeight="1" spans="1:4">
      <c r="A5" s="71" t="s">
        <v>6</v>
      </c>
      <c r="B5" s="71" t="s">
        <v>7</v>
      </c>
      <c r="C5" s="71" t="s">
        <v>8</v>
      </c>
      <c r="D5" s="71" t="s">
        <v>7</v>
      </c>
    </row>
    <row r="6" ht="35" customHeight="1" spans="1:4">
      <c r="A6" s="6" t="s">
        <v>9</v>
      </c>
      <c r="B6" s="135">
        <v>1926.38</v>
      </c>
      <c r="C6" s="163" t="s">
        <v>10</v>
      </c>
      <c r="D6" s="141">
        <v>567.5</v>
      </c>
    </row>
    <row r="7" ht="35" customHeight="1" spans="1:4">
      <c r="A7" s="6" t="s">
        <v>11</v>
      </c>
      <c r="B7" s="135"/>
      <c r="C7" s="163" t="s">
        <v>12</v>
      </c>
      <c r="D7" s="141">
        <v>1358.88</v>
      </c>
    </row>
    <row r="8" ht="35" customHeight="1" spans="1:4">
      <c r="A8" s="163" t="s">
        <v>13</v>
      </c>
      <c r="B8" s="135"/>
      <c r="C8" s="163" t="s">
        <v>14</v>
      </c>
      <c r="D8" s="141"/>
    </row>
    <row r="9" ht="35" customHeight="1" spans="1:4">
      <c r="A9" s="163" t="s">
        <v>15</v>
      </c>
      <c r="B9" s="135"/>
      <c r="C9" s="163" t="s">
        <v>16</v>
      </c>
      <c r="D9" s="141"/>
    </row>
    <row r="10" ht="35" customHeight="1" spans="1:4">
      <c r="A10" s="163" t="s">
        <v>17</v>
      </c>
      <c r="B10" s="135"/>
      <c r="C10" s="163" t="s">
        <v>18</v>
      </c>
      <c r="D10" s="141"/>
    </row>
    <row r="11" ht="35" customHeight="1" spans="1:4">
      <c r="A11" s="163" t="s">
        <v>19</v>
      </c>
      <c r="B11" s="135"/>
      <c r="C11" s="163" t="s">
        <v>20</v>
      </c>
      <c r="D11" s="141"/>
    </row>
    <row r="12" ht="35" customHeight="1" spans="1:4">
      <c r="A12" s="163" t="s">
        <v>21</v>
      </c>
      <c r="B12" s="135"/>
      <c r="C12" s="163"/>
      <c r="D12" s="141"/>
    </row>
    <row r="13" ht="35" customHeight="1" spans="1:4">
      <c r="A13" s="138"/>
      <c r="B13" s="135"/>
      <c r="C13" s="163"/>
      <c r="D13" s="141"/>
    </row>
    <row r="14" ht="35" customHeight="1" spans="1:4">
      <c r="A14" s="138"/>
      <c r="B14" s="135"/>
      <c r="C14" s="163"/>
      <c r="D14" s="141"/>
    </row>
    <row r="15" ht="35" customHeight="1" spans="1:4">
      <c r="A15" s="163"/>
      <c r="B15" s="135"/>
      <c r="C15" s="163"/>
      <c r="D15" s="141"/>
    </row>
    <row r="16" ht="35" customHeight="1" spans="1:4">
      <c r="A16" s="163" t="s">
        <v>22</v>
      </c>
      <c r="B16" s="135">
        <f>SUM(B6:B15)</f>
        <v>1926.38</v>
      </c>
      <c r="C16" s="163" t="s">
        <v>23</v>
      </c>
      <c r="D16" s="135">
        <f>SUM(D6:D15)</f>
        <v>1926.38</v>
      </c>
    </row>
    <row r="17" ht="35" customHeight="1" spans="1:4">
      <c r="A17" s="163" t="s">
        <v>24</v>
      </c>
      <c r="B17" s="135"/>
      <c r="C17" s="163" t="s">
        <v>25</v>
      </c>
      <c r="D17" s="141"/>
    </row>
    <row r="18" ht="35" customHeight="1" spans="1:4">
      <c r="A18" s="163" t="s">
        <v>26</v>
      </c>
      <c r="B18" s="140">
        <v>0</v>
      </c>
      <c r="C18" s="163"/>
      <c r="D18" s="141"/>
    </row>
    <row r="19" ht="35" customHeight="1" spans="1:4">
      <c r="A19" s="164" t="s">
        <v>27</v>
      </c>
      <c r="B19" s="165">
        <f>SUM(B16:B18)</f>
        <v>1926.38</v>
      </c>
      <c r="C19" s="164" t="s">
        <v>28</v>
      </c>
      <c r="D19" s="165">
        <f>SUM(D16:D17)</f>
        <v>1926.38</v>
      </c>
    </row>
  </sheetData>
  <mergeCells count="4">
    <mergeCell ref="A1:D1"/>
    <mergeCell ref="A2:D2"/>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H10" sqref="H10"/>
    </sheetView>
  </sheetViews>
  <sheetFormatPr defaultColWidth="9" defaultRowHeight="13.1"/>
  <cols>
    <col min="1" max="1" width="4.82857142857143" style="31" customWidth="1"/>
    <col min="2" max="2" width="4.82857142857143" style="32" customWidth="1"/>
    <col min="3" max="3" width="4.82857142857143" style="31" customWidth="1"/>
    <col min="4" max="4" width="57" style="33" customWidth="1"/>
    <col min="5" max="5" width="11.3333333333333" style="33" customWidth="1"/>
    <col min="6" max="6" width="10.8285714285714" style="33" customWidth="1"/>
    <col min="7" max="8" width="11.3333333333333" style="33" customWidth="1"/>
    <col min="9" max="14" width="10.8285714285714" style="33" customWidth="1"/>
    <col min="15" max="15" width="12.8285714285714" style="33" customWidth="1"/>
    <col min="16" max="16" width="6.82857142857143" style="33" customWidth="1"/>
    <col min="17" max="257" width="5.33333333333333" customWidth="1"/>
  </cols>
  <sheetData>
    <row r="1" ht="19" customHeight="1" spans="1:12">
      <c r="A1" s="35" t="s">
        <v>29</v>
      </c>
      <c r="B1" s="35"/>
      <c r="C1" s="35"/>
      <c r="D1" s="35"/>
      <c r="E1" s="35"/>
      <c r="F1" s="35"/>
      <c r="G1" s="35"/>
      <c r="H1" s="35"/>
      <c r="I1" s="35"/>
      <c r="J1" s="150"/>
      <c r="K1" s="35"/>
      <c r="L1" s="35"/>
    </row>
    <row r="2" ht="25.5" customHeight="1" spans="1:15">
      <c r="A2" s="36" t="s">
        <v>30</v>
      </c>
      <c r="B2" s="36"/>
      <c r="C2" s="36"/>
      <c r="D2" s="36"/>
      <c r="E2" s="36"/>
      <c r="F2" s="36"/>
      <c r="G2" s="36"/>
      <c r="H2" s="36"/>
      <c r="I2" s="36"/>
      <c r="J2" s="36"/>
      <c r="K2" s="36"/>
      <c r="L2" s="36"/>
      <c r="M2" s="36"/>
      <c r="N2" s="36"/>
      <c r="O2" s="36"/>
    </row>
    <row r="3" ht="15" customHeight="1" spans="1:15">
      <c r="A3" s="37"/>
      <c r="B3" s="38" t="s">
        <v>2</v>
      </c>
      <c r="C3" s="37"/>
      <c r="D3" s="39"/>
      <c r="E3" s="39"/>
      <c r="F3" s="39"/>
      <c r="G3" s="39"/>
      <c r="H3" s="39"/>
      <c r="I3" s="39"/>
      <c r="K3" s="39"/>
      <c r="L3" s="40"/>
      <c r="N3" s="40"/>
      <c r="O3" s="40" t="s">
        <v>3</v>
      </c>
    </row>
    <row r="4" ht="13.5" customHeight="1" spans="1:15">
      <c r="A4" s="4" t="s">
        <v>6</v>
      </c>
      <c r="B4" s="4"/>
      <c r="C4" s="4"/>
      <c r="D4" s="4"/>
      <c r="E4" s="5" t="s">
        <v>27</v>
      </c>
      <c r="F4" s="5" t="s">
        <v>26</v>
      </c>
      <c r="G4" s="5" t="s">
        <v>31</v>
      </c>
      <c r="H4" s="5"/>
      <c r="I4" s="5"/>
      <c r="J4" s="5"/>
      <c r="K4" s="5"/>
      <c r="L4" s="5"/>
      <c r="M4" s="5"/>
      <c r="N4" s="5"/>
      <c r="O4" s="5" t="s">
        <v>24</v>
      </c>
    </row>
    <row r="5" ht="29.25" customHeight="1" spans="1:15">
      <c r="A5" s="5" t="s">
        <v>32</v>
      </c>
      <c r="B5" s="5"/>
      <c r="C5" s="5"/>
      <c r="D5" s="4" t="s">
        <v>33</v>
      </c>
      <c r="E5" s="5"/>
      <c r="F5" s="5"/>
      <c r="G5" s="5" t="s">
        <v>34</v>
      </c>
      <c r="H5" s="5" t="s">
        <v>35</v>
      </c>
      <c r="I5" s="5" t="s">
        <v>36</v>
      </c>
      <c r="J5" s="5" t="s">
        <v>37</v>
      </c>
      <c r="K5" s="5" t="s">
        <v>38</v>
      </c>
      <c r="L5" s="5" t="s">
        <v>39</v>
      </c>
      <c r="M5" s="5" t="s">
        <v>40</v>
      </c>
      <c r="N5" s="5" t="s">
        <v>41</v>
      </c>
      <c r="O5" s="5"/>
    </row>
    <row r="6" s="30" customFormat="1" ht="15.75" customHeight="1" spans="1:15">
      <c r="A6" s="4" t="s">
        <v>42</v>
      </c>
      <c r="B6" s="4" t="s">
        <v>43</v>
      </c>
      <c r="C6" s="4" t="s">
        <v>44</v>
      </c>
      <c r="D6" s="4"/>
      <c r="E6" s="5"/>
      <c r="F6" s="5"/>
      <c r="G6" s="5"/>
      <c r="H6" s="5"/>
      <c r="I6" s="5"/>
      <c r="J6" s="5"/>
      <c r="K6" s="5"/>
      <c r="L6" s="5"/>
      <c r="M6" s="5"/>
      <c r="N6" s="5"/>
      <c r="O6" s="5"/>
    </row>
    <row r="7" s="30" customFormat="1" ht="15.75" customHeight="1" spans="1:16">
      <c r="A7" s="116" t="s">
        <v>45</v>
      </c>
      <c r="B7" s="116" t="s">
        <v>46</v>
      </c>
      <c r="C7" s="116" t="s">
        <v>47</v>
      </c>
      <c r="D7" s="116" t="s">
        <v>48</v>
      </c>
      <c r="E7" s="45">
        <f t="shared" ref="E7:E14" si="0">SUM(F7:G7,O7)</f>
        <v>481.97</v>
      </c>
      <c r="F7" s="140">
        <v>0</v>
      </c>
      <c r="G7" s="45">
        <f t="shared" ref="G7:G14" si="1">SUM(H7:N7)</f>
        <v>481.97</v>
      </c>
      <c r="H7" s="118">
        <v>481.97</v>
      </c>
      <c r="I7" s="151"/>
      <c r="J7" s="147"/>
      <c r="K7" s="119"/>
      <c r="L7" s="50"/>
      <c r="M7" s="147"/>
      <c r="N7" s="152"/>
      <c r="O7" s="153"/>
      <c r="P7" s="41"/>
    </row>
    <row r="8" s="30" customFormat="1" ht="15.75" customHeight="1" spans="1:16">
      <c r="A8" s="116" t="s">
        <v>45</v>
      </c>
      <c r="B8" s="116" t="s">
        <v>46</v>
      </c>
      <c r="C8" s="116" t="s">
        <v>49</v>
      </c>
      <c r="D8" s="116" t="s">
        <v>50</v>
      </c>
      <c r="E8" s="45">
        <f t="shared" si="0"/>
        <v>354.13</v>
      </c>
      <c r="F8" s="140">
        <v>0</v>
      </c>
      <c r="G8" s="45">
        <f t="shared" si="1"/>
        <v>354.13</v>
      </c>
      <c r="H8" s="118">
        <v>354.13</v>
      </c>
      <c r="I8" s="46"/>
      <c r="J8" s="147"/>
      <c r="K8" s="120"/>
      <c r="L8" s="50"/>
      <c r="M8" s="147"/>
      <c r="N8" s="152"/>
      <c r="O8" s="153"/>
      <c r="P8" s="41"/>
    </row>
    <row r="9" s="30" customFormat="1" ht="15.75" customHeight="1" spans="1:16">
      <c r="A9" s="116" t="s">
        <v>45</v>
      </c>
      <c r="B9" s="116" t="s">
        <v>51</v>
      </c>
      <c r="C9" s="116" t="s">
        <v>49</v>
      </c>
      <c r="D9" s="116" t="s">
        <v>52</v>
      </c>
      <c r="E9" s="45">
        <f t="shared" si="0"/>
        <v>633.15</v>
      </c>
      <c r="F9" s="140">
        <v>0</v>
      </c>
      <c r="G9" s="45">
        <f t="shared" si="1"/>
        <v>633.15</v>
      </c>
      <c r="H9" s="118">
        <v>633.15</v>
      </c>
      <c r="I9" s="46"/>
      <c r="J9" s="147"/>
      <c r="K9" s="120"/>
      <c r="L9" s="50"/>
      <c r="M9" s="147"/>
      <c r="N9" s="152"/>
      <c r="O9" s="153"/>
      <c r="P9" s="41"/>
    </row>
    <row r="10" s="30" customFormat="1" ht="15.75" customHeight="1" spans="1:16">
      <c r="A10" s="116" t="s">
        <v>53</v>
      </c>
      <c r="B10" s="116" t="s">
        <v>54</v>
      </c>
      <c r="C10" s="148" t="s">
        <v>55</v>
      </c>
      <c r="D10" s="116" t="s">
        <v>56</v>
      </c>
      <c r="E10" s="45">
        <f t="shared" si="0"/>
        <v>20.65</v>
      </c>
      <c r="F10" s="140">
        <v>0</v>
      </c>
      <c r="G10" s="45">
        <f t="shared" si="1"/>
        <v>20.65</v>
      </c>
      <c r="H10" s="118">
        <v>20.65</v>
      </c>
      <c r="I10" s="46"/>
      <c r="J10" s="147"/>
      <c r="K10" s="120"/>
      <c r="L10" s="50"/>
      <c r="M10" s="147"/>
      <c r="N10" s="152"/>
      <c r="O10" s="153"/>
      <c r="P10" s="41"/>
    </row>
    <row r="11" s="30" customFormat="1" ht="15.75" customHeight="1" spans="1:16">
      <c r="A11" s="116" t="s">
        <v>53</v>
      </c>
      <c r="B11" s="116" t="s">
        <v>54</v>
      </c>
      <c r="C11" s="116" t="s">
        <v>57</v>
      </c>
      <c r="D11" s="116" t="s">
        <v>58</v>
      </c>
      <c r="E11" s="45">
        <f t="shared" si="0"/>
        <v>32.5</v>
      </c>
      <c r="F11" s="140">
        <v>0</v>
      </c>
      <c r="G11" s="45">
        <f t="shared" si="1"/>
        <v>32.5</v>
      </c>
      <c r="H11" s="118">
        <v>32.5</v>
      </c>
      <c r="I11" s="46"/>
      <c r="J11" s="147"/>
      <c r="K11" s="120"/>
      <c r="L11" s="50"/>
      <c r="M11" s="147"/>
      <c r="N11" s="152"/>
      <c r="O11" s="153"/>
      <c r="P11" s="41"/>
    </row>
    <row r="12" s="30" customFormat="1" ht="15.75" customHeight="1" spans="1:16">
      <c r="A12" s="116" t="s">
        <v>59</v>
      </c>
      <c r="B12" s="116" t="s">
        <v>60</v>
      </c>
      <c r="C12" s="116" t="s">
        <v>47</v>
      </c>
      <c r="D12" s="116" t="s">
        <v>61</v>
      </c>
      <c r="E12" s="45">
        <f t="shared" si="0"/>
        <v>31.67</v>
      </c>
      <c r="F12" s="140">
        <v>0</v>
      </c>
      <c r="G12" s="45">
        <f t="shared" si="1"/>
        <v>31.67</v>
      </c>
      <c r="H12" s="118">
        <v>31.67</v>
      </c>
      <c r="I12" s="46"/>
      <c r="J12" s="147"/>
      <c r="K12" s="120"/>
      <c r="L12" s="50"/>
      <c r="M12" s="147"/>
      <c r="N12" s="152"/>
      <c r="O12" s="153"/>
      <c r="P12" s="41"/>
    </row>
    <row r="13" s="30" customFormat="1" ht="15.75" customHeight="1" spans="1:16">
      <c r="A13" s="116" t="s">
        <v>59</v>
      </c>
      <c r="B13" s="116" t="s">
        <v>60</v>
      </c>
      <c r="C13" s="116" t="s">
        <v>49</v>
      </c>
      <c r="D13" s="116" t="s">
        <v>62</v>
      </c>
      <c r="E13" s="45">
        <f t="shared" si="0"/>
        <v>0.71</v>
      </c>
      <c r="F13" s="140">
        <v>0</v>
      </c>
      <c r="G13" s="45">
        <f t="shared" si="1"/>
        <v>0.71</v>
      </c>
      <c r="H13" s="118">
        <v>0.71</v>
      </c>
      <c r="I13" s="46"/>
      <c r="J13" s="147"/>
      <c r="K13" s="120"/>
      <c r="L13" s="50"/>
      <c r="M13" s="147"/>
      <c r="N13" s="152"/>
      <c r="O13" s="153"/>
      <c r="P13" s="41"/>
    </row>
    <row r="14" s="30" customFormat="1" ht="15.75" customHeight="1" spans="1:16">
      <c r="A14" s="116" t="s">
        <v>63</v>
      </c>
      <c r="B14" s="116" t="s">
        <v>64</v>
      </c>
      <c r="C14" s="116" t="s">
        <v>57</v>
      </c>
      <c r="D14" s="116" t="s">
        <v>65</v>
      </c>
      <c r="E14" s="45">
        <f t="shared" si="0"/>
        <v>371.6</v>
      </c>
      <c r="F14" s="140">
        <v>0</v>
      </c>
      <c r="G14" s="45">
        <f t="shared" si="1"/>
        <v>371.6</v>
      </c>
      <c r="H14" s="118">
        <v>371.6</v>
      </c>
      <c r="I14" s="46"/>
      <c r="J14" s="147"/>
      <c r="K14" s="120"/>
      <c r="L14" s="50"/>
      <c r="M14" s="147"/>
      <c r="N14" s="152"/>
      <c r="O14" s="153"/>
      <c r="P14" s="41"/>
    </row>
    <row r="15" s="30" customFormat="1" ht="15.75" customHeight="1" spans="1:16">
      <c r="A15" s="48"/>
      <c r="B15" s="49"/>
      <c r="C15" s="49"/>
      <c r="D15" s="51" t="s">
        <v>66</v>
      </c>
      <c r="E15" s="52">
        <f t="shared" ref="E15:O15" si="2">SUM(E7:E14)</f>
        <v>1926.38</v>
      </c>
      <c r="F15" s="149">
        <f t="shared" si="2"/>
        <v>0</v>
      </c>
      <c r="G15" s="52">
        <f t="shared" si="2"/>
        <v>1926.38</v>
      </c>
      <c r="H15" s="52">
        <f t="shared" si="2"/>
        <v>1926.38</v>
      </c>
      <c r="I15" s="52">
        <f t="shared" si="2"/>
        <v>0</v>
      </c>
      <c r="J15" s="52">
        <f t="shared" si="2"/>
        <v>0</v>
      </c>
      <c r="K15" s="52">
        <f t="shared" si="2"/>
        <v>0</v>
      </c>
      <c r="L15" s="52">
        <f t="shared" si="2"/>
        <v>0</v>
      </c>
      <c r="M15" s="52">
        <f t="shared" si="2"/>
        <v>0</v>
      </c>
      <c r="N15" s="52">
        <f t="shared" si="2"/>
        <v>0</v>
      </c>
      <c r="O15" s="52">
        <f t="shared" si="2"/>
        <v>0</v>
      </c>
      <c r="P15" s="41"/>
    </row>
  </sheetData>
  <mergeCells count="17">
    <mergeCell ref="A1:L1"/>
    <mergeCell ref="A2:O2"/>
    <mergeCell ref="A4:D4"/>
    <mergeCell ref="G4:N4"/>
    <mergeCell ref="A5:C5"/>
    <mergeCell ref="D5:D6"/>
    <mergeCell ref="E4:E6"/>
    <mergeCell ref="F4:F6"/>
    <mergeCell ref="G5:G6"/>
    <mergeCell ref="H5:H6"/>
    <mergeCell ref="I5:I6"/>
    <mergeCell ref="J5:J6"/>
    <mergeCell ref="K5:K6"/>
    <mergeCell ref="L5:L6"/>
    <mergeCell ref="M5:M6"/>
    <mergeCell ref="N5:N6"/>
    <mergeCell ref="O4:O6"/>
  </mergeCells>
  <dataValidations count="1">
    <dataValidation allowBlank="1" showInputMessage="1" showErrorMessage="1" sqref="H6:J6 K7:K14 H7:I14"/>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G7" sqref="G7"/>
    </sheetView>
  </sheetViews>
  <sheetFormatPr defaultColWidth="9" defaultRowHeight="13.1"/>
  <cols>
    <col min="1" max="1" width="5.82857142857143" style="31" customWidth="1"/>
    <col min="2" max="2" width="5.82857142857143" style="32" customWidth="1"/>
    <col min="3" max="3" width="5.82857142857143" style="31" customWidth="1"/>
    <col min="4" max="4" width="53" style="33" customWidth="1"/>
    <col min="5" max="5" width="13.1047619047619" style="33" customWidth="1"/>
    <col min="6" max="6" width="10.1333333333333" style="33" customWidth="1"/>
    <col min="7" max="7" width="9.99047619047619" style="33" customWidth="1"/>
    <col min="8" max="8" width="10.552380952381" style="33" customWidth="1"/>
    <col min="9" max="11" width="11.8285714285714" style="33" customWidth="1"/>
    <col min="12" max="12" width="9.33333333333333" style="34" customWidth="1"/>
    <col min="13" max="13" width="11.8285714285714" style="33" customWidth="1"/>
    <col min="14" max="257" width="9.33333333333333" style="34" customWidth="1"/>
  </cols>
  <sheetData>
    <row r="1" ht="21" customHeight="1" spans="1:9">
      <c r="A1" s="35" t="s">
        <v>67</v>
      </c>
      <c r="B1" s="35"/>
      <c r="C1" s="35"/>
      <c r="D1" s="35"/>
      <c r="E1" s="35"/>
      <c r="F1" s="35"/>
      <c r="G1" s="35"/>
      <c r="H1" s="35"/>
      <c r="I1" s="35"/>
    </row>
    <row r="2" ht="25.5" customHeight="1" spans="1:13">
      <c r="A2" s="36" t="s">
        <v>68</v>
      </c>
      <c r="B2" s="36"/>
      <c r="C2" s="36"/>
      <c r="D2" s="36"/>
      <c r="E2" s="36"/>
      <c r="F2" s="36"/>
      <c r="G2" s="36"/>
      <c r="H2" s="36"/>
      <c r="I2" s="36"/>
      <c r="J2" s="36"/>
      <c r="K2" s="36"/>
      <c r="L2" s="36"/>
      <c r="M2" s="36"/>
    </row>
    <row r="3" ht="15" customHeight="1" spans="1:13">
      <c r="A3" s="37"/>
      <c r="B3" s="38" t="s">
        <v>2</v>
      </c>
      <c r="C3" s="37"/>
      <c r="D3" s="39"/>
      <c r="E3" s="39"/>
      <c r="F3" s="39"/>
      <c r="G3" s="39"/>
      <c r="H3" s="39"/>
      <c r="I3" s="40"/>
      <c r="K3" s="40"/>
      <c r="L3" s="40"/>
      <c r="M3" s="40" t="s">
        <v>3</v>
      </c>
    </row>
    <row r="4" ht="13.5" customHeight="1" spans="1:13">
      <c r="A4" s="4" t="s">
        <v>6</v>
      </c>
      <c r="B4" s="4"/>
      <c r="C4" s="4"/>
      <c r="D4" s="4"/>
      <c r="E4" s="4" t="s">
        <v>28</v>
      </c>
      <c r="F4" s="144" t="s">
        <v>69</v>
      </c>
      <c r="G4" s="145"/>
      <c r="H4" s="145"/>
      <c r="I4" s="145"/>
      <c r="J4" s="145"/>
      <c r="K4" s="145"/>
      <c r="L4" s="146"/>
      <c r="M4" s="5" t="s">
        <v>25</v>
      </c>
    </row>
    <row r="5" ht="29.25" customHeight="1" spans="1:13">
      <c r="A5" s="5" t="s">
        <v>32</v>
      </c>
      <c r="B5" s="5"/>
      <c r="C5" s="5"/>
      <c r="D5" s="4" t="s">
        <v>33</v>
      </c>
      <c r="E5" s="4"/>
      <c r="F5" s="5" t="s">
        <v>34</v>
      </c>
      <c r="G5" s="5" t="s">
        <v>70</v>
      </c>
      <c r="H5" s="5" t="s">
        <v>71</v>
      </c>
      <c r="I5" s="5" t="s">
        <v>72</v>
      </c>
      <c r="J5" s="5" t="s">
        <v>73</v>
      </c>
      <c r="K5" s="5" t="s">
        <v>74</v>
      </c>
      <c r="L5" s="26" t="s">
        <v>75</v>
      </c>
      <c r="M5" s="5"/>
    </row>
    <row r="6" s="30" customFormat="1" ht="15.75" customHeight="1" spans="1:13">
      <c r="A6" s="4" t="s">
        <v>42</v>
      </c>
      <c r="B6" s="4" t="s">
        <v>43</v>
      </c>
      <c r="C6" s="4" t="s">
        <v>44</v>
      </c>
      <c r="D6" s="4"/>
      <c r="E6" s="4"/>
      <c r="F6" s="5"/>
      <c r="G6" s="5"/>
      <c r="H6" s="5"/>
      <c r="I6" s="5"/>
      <c r="J6" s="5"/>
      <c r="K6" s="5"/>
      <c r="L6" s="28"/>
      <c r="M6" s="5"/>
    </row>
    <row r="7" s="30" customFormat="1" ht="15.75" customHeight="1" spans="1:13">
      <c r="A7" s="116" t="s">
        <v>45</v>
      </c>
      <c r="B7" s="116" t="s">
        <v>46</v>
      </c>
      <c r="C7" s="116" t="s">
        <v>47</v>
      </c>
      <c r="D7" s="116" t="s">
        <v>48</v>
      </c>
      <c r="E7" s="45">
        <f t="shared" ref="E7:E14" si="0">F7+M7</f>
        <v>481.97</v>
      </c>
      <c r="F7" s="45">
        <f t="shared" ref="F7:F14" si="1">SUM(G7:L7)</f>
        <v>481.97</v>
      </c>
      <c r="G7" s="118">
        <v>481.97</v>
      </c>
      <c r="H7" s="119" t="s">
        <v>2</v>
      </c>
      <c r="I7" s="50" t="s">
        <v>2</v>
      </c>
      <c r="J7" s="147" t="s">
        <v>2</v>
      </c>
      <c r="K7" s="147" t="s">
        <v>2</v>
      </c>
      <c r="L7" s="147"/>
      <c r="M7" s="147"/>
    </row>
    <row r="8" s="30" customFormat="1" ht="15.75" customHeight="1" spans="1:13">
      <c r="A8" s="116" t="s">
        <v>45</v>
      </c>
      <c r="B8" s="116" t="s">
        <v>46</v>
      </c>
      <c r="C8" s="116" t="s">
        <v>49</v>
      </c>
      <c r="D8" s="116" t="s">
        <v>50</v>
      </c>
      <c r="E8" s="45">
        <f t="shared" si="0"/>
        <v>354.13</v>
      </c>
      <c r="F8" s="45">
        <f t="shared" si="1"/>
        <v>354.13</v>
      </c>
      <c r="G8" s="118"/>
      <c r="H8" s="120">
        <v>354.13</v>
      </c>
      <c r="I8" s="50"/>
      <c r="J8" s="147"/>
      <c r="K8" s="147"/>
      <c r="L8" s="147"/>
      <c r="M8" s="147"/>
    </row>
    <row r="9" s="30" customFormat="1" ht="15.75" customHeight="1" spans="1:13">
      <c r="A9" s="116" t="s">
        <v>45</v>
      </c>
      <c r="B9" s="116" t="s">
        <v>51</v>
      </c>
      <c r="C9" s="116" t="s">
        <v>49</v>
      </c>
      <c r="D9" s="116" t="s">
        <v>52</v>
      </c>
      <c r="E9" s="45">
        <f t="shared" si="0"/>
        <v>633.15</v>
      </c>
      <c r="F9" s="45">
        <f t="shared" si="1"/>
        <v>633.15</v>
      </c>
      <c r="G9" s="118"/>
      <c r="H9" s="120">
        <v>633.15</v>
      </c>
      <c r="I9" s="50"/>
      <c r="J9" s="147"/>
      <c r="K9" s="147"/>
      <c r="L9" s="147"/>
      <c r="M9" s="147"/>
    </row>
    <row r="10" s="30" customFormat="1" ht="15.75" customHeight="1" spans="1:13">
      <c r="A10" s="116" t="s">
        <v>53</v>
      </c>
      <c r="B10" s="116" t="s">
        <v>54</v>
      </c>
      <c r="C10" s="116" t="s">
        <v>47</v>
      </c>
      <c r="D10" s="116" t="s">
        <v>56</v>
      </c>
      <c r="E10" s="45">
        <f t="shared" si="0"/>
        <v>20.65</v>
      </c>
      <c r="F10" s="45">
        <f t="shared" si="1"/>
        <v>20.65</v>
      </c>
      <c r="G10" s="118">
        <v>20.65</v>
      </c>
      <c r="H10" s="120"/>
      <c r="I10" s="50"/>
      <c r="J10" s="147"/>
      <c r="K10" s="147"/>
      <c r="L10" s="147"/>
      <c r="M10" s="147"/>
    </row>
    <row r="11" s="30" customFormat="1" ht="15.75" customHeight="1" spans="1:13">
      <c r="A11" s="116" t="s">
        <v>53</v>
      </c>
      <c r="B11" s="116" t="s">
        <v>54</v>
      </c>
      <c r="C11" s="116" t="s">
        <v>57</v>
      </c>
      <c r="D11" s="116" t="s">
        <v>58</v>
      </c>
      <c r="E11" s="45">
        <f t="shared" si="0"/>
        <v>32.5</v>
      </c>
      <c r="F11" s="45">
        <f t="shared" si="1"/>
        <v>32.5</v>
      </c>
      <c r="G11" s="118">
        <v>32.5</v>
      </c>
      <c r="H11" s="120"/>
      <c r="I11" s="50"/>
      <c r="J11" s="147"/>
      <c r="K11" s="147"/>
      <c r="L11" s="147"/>
      <c r="M11" s="147"/>
    </row>
    <row r="12" s="30" customFormat="1" ht="15.75" customHeight="1" spans="1:13">
      <c r="A12" s="116" t="s">
        <v>59</v>
      </c>
      <c r="B12" s="116" t="s">
        <v>60</v>
      </c>
      <c r="C12" s="116" t="s">
        <v>47</v>
      </c>
      <c r="D12" s="116" t="s">
        <v>61</v>
      </c>
      <c r="E12" s="45">
        <f t="shared" si="0"/>
        <v>31.67</v>
      </c>
      <c r="F12" s="45">
        <f t="shared" si="1"/>
        <v>31.67</v>
      </c>
      <c r="G12" s="118">
        <v>31.67</v>
      </c>
      <c r="H12" s="120"/>
      <c r="I12" s="50"/>
      <c r="J12" s="147"/>
      <c r="K12" s="147"/>
      <c r="L12" s="147"/>
      <c r="M12" s="147"/>
    </row>
    <row r="13" s="30" customFormat="1" ht="15.75" customHeight="1" spans="1:13">
      <c r="A13" s="116" t="s">
        <v>59</v>
      </c>
      <c r="B13" s="116" t="s">
        <v>60</v>
      </c>
      <c r="C13" s="116" t="s">
        <v>49</v>
      </c>
      <c r="D13" s="116" t="s">
        <v>62</v>
      </c>
      <c r="E13" s="45">
        <f t="shared" si="0"/>
        <v>0.71</v>
      </c>
      <c r="F13" s="45">
        <f t="shared" si="1"/>
        <v>0.71</v>
      </c>
      <c r="G13" s="118">
        <v>0.71</v>
      </c>
      <c r="H13" s="120"/>
      <c r="I13" s="50"/>
      <c r="J13" s="147"/>
      <c r="K13" s="147"/>
      <c r="L13" s="147"/>
      <c r="M13" s="147"/>
    </row>
    <row r="14" s="30" customFormat="1" ht="15.75" customHeight="1" spans="1:13">
      <c r="A14" s="116" t="s">
        <v>63</v>
      </c>
      <c r="B14" s="116" t="s">
        <v>64</v>
      </c>
      <c r="C14" s="116" t="s">
        <v>57</v>
      </c>
      <c r="D14" s="116" t="s">
        <v>65</v>
      </c>
      <c r="E14" s="45">
        <f t="shared" si="0"/>
        <v>371.6</v>
      </c>
      <c r="F14" s="45">
        <f t="shared" si="1"/>
        <v>371.6</v>
      </c>
      <c r="G14" s="118"/>
      <c r="H14" s="120">
        <v>371.6</v>
      </c>
      <c r="I14" s="50"/>
      <c r="J14" s="147"/>
      <c r="K14" s="147"/>
      <c r="L14" s="147"/>
      <c r="M14" s="147"/>
    </row>
    <row r="15" s="30" customFormat="1" ht="15.75" customHeight="1" spans="1:13">
      <c r="A15" s="48"/>
      <c r="B15" s="49"/>
      <c r="C15" s="49"/>
      <c r="D15" s="51" t="s">
        <v>66</v>
      </c>
      <c r="E15" s="52">
        <f t="shared" ref="E15:M15" si="2">SUM(E7:E14)</f>
        <v>1926.38</v>
      </c>
      <c r="F15" s="52">
        <f t="shared" si="2"/>
        <v>1926.38</v>
      </c>
      <c r="G15" s="52">
        <f t="shared" si="2"/>
        <v>567.5</v>
      </c>
      <c r="H15" s="52">
        <f t="shared" si="2"/>
        <v>1358.88</v>
      </c>
      <c r="I15" s="52">
        <f t="shared" si="2"/>
        <v>0</v>
      </c>
      <c r="J15" s="52">
        <f t="shared" si="2"/>
        <v>0</v>
      </c>
      <c r="K15" s="52">
        <f t="shared" si="2"/>
        <v>0</v>
      </c>
      <c r="L15" s="52">
        <f t="shared" si="2"/>
        <v>0</v>
      </c>
      <c r="M15" s="52">
        <f t="shared" si="2"/>
        <v>0</v>
      </c>
    </row>
  </sheetData>
  <mergeCells count="15">
    <mergeCell ref="A1:I1"/>
    <mergeCell ref="A2:M2"/>
    <mergeCell ref="A4:D4"/>
    <mergeCell ref="F4:L4"/>
    <mergeCell ref="A5:C5"/>
    <mergeCell ref="D5:D6"/>
    <mergeCell ref="E4:E6"/>
    <mergeCell ref="F5:F6"/>
    <mergeCell ref="G5:G6"/>
    <mergeCell ref="H5:H6"/>
    <mergeCell ref="I5:I6"/>
    <mergeCell ref="J5:J6"/>
    <mergeCell ref="K5:K6"/>
    <mergeCell ref="L5:L6"/>
    <mergeCell ref="M4:M6"/>
  </mergeCells>
  <dataValidations count="1">
    <dataValidation allowBlank="1" showInputMessage="1" showErrorMessage="1" sqref="G6:H6 G7:H14"/>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37"/>
  <sheetViews>
    <sheetView workbookViewId="0">
      <selection activeCell="A2" sqref="A2:G2"/>
    </sheetView>
  </sheetViews>
  <sheetFormatPr defaultColWidth="9" defaultRowHeight="13.1"/>
  <cols>
    <col min="1" max="1" width="42.6666666666667" style="124" customWidth="1"/>
    <col min="2" max="2" width="12.8285714285714" style="124" customWidth="1"/>
    <col min="3" max="3" width="22.5047619047619" style="124" customWidth="1"/>
    <col min="4" max="4" width="14.8285714285714" style="124" customWidth="1"/>
    <col min="5" max="5" width="18.6666666666667" style="124" customWidth="1"/>
    <col min="6" max="6" width="18.5047619047619" style="124" customWidth="1"/>
    <col min="7" max="7" width="10.6666666666667" style="124" customWidth="1"/>
    <col min="8" max="257" width="10.6666666666667" style="34" customWidth="1"/>
  </cols>
  <sheetData>
    <row r="1" ht="24.75" customHeight="1" spans="1:1">
      <c r="A1" s="125" t="s">
        <v>76</v>
      </c>
    </row>
    <row r="2" ht="33" customHeight="1" spans="1:7">
      <c r="A2" s="126" t="s">
        <v>77</v>
      </c>
      <c r="B2" s="126"/>
      <c r="C2" s="126"/>
      <c r="D2" s="126"/>
      <c r="E2" s="126"/>
      <c r="F2" s="126"/>
      <c r="G2" s="126"/>
    </row>
    <row r="3" spans="1:7">
      <c r="A3" s="127"/>
      <c r="C3" s="128" t="s">
        <v>3</v>
      </c>
      <c r="D3" s="128"/>
      <c r="E3" s="128"/>
      <c r="F3" s="128"/>
      <c r="G3" s="128"/>
    </row>
    <row r="4" ht="17.25" customHeight="1" spans="1:7">
      <c r="A4" s="129" t="s">
        <v>78</v>
      </c>
      <c r="B4" s="130"/>
      <c r="C4" s="129" t="s">
        <v>79</v>
      </c>
      <c r="D4" s="129"/>
      <c r="E4" s="129"/>
      <c r="F4" s="129"/>
      <c r="G4" s="131" t="s">
        <v>80</v>
      </c>
    </row>
    <row r="5" ht="15.75" customHeight="1" spans="1:7">
      <c r="A5" s="129" t="s">
        <v>6</v>
      </c>
      <c r="B5" s="129" t="s">
        <v>7</v>
      </c>
      <c r="C5" s="129" t="s">
        <v>6</v>
      </c>
      <c r="D5" s="129" t="s">
        <v>66</v>
      </c>
      <c r="E5" s="129" t="s">
        <v>81</v>
      </c>
      <c r="F5" s="129" t="s">
        <v>82</v>
      </c>
      <c r="G5" s="131"/>
    </row>
    <row r="6" ht="23.25" customHeight="1" spans="1:7">
      <c r="A6" s="132" t="s">
        <v>9</v>
      </c>
      <c r="B6" s="133">
        <v>1926.38</v>
      </c>
      <c r="C6" s="134" t="s">
        <v>83</v>
      </c>
      <c r="D6" s="135">
        <f t="shared" ref="D6:D33" si="0">SUM(E6:F6)</f>
        <v>1469.25</v>
      </c>
      <c r="E6" s="136">
        <v>1469.25</v>
      </c>
      <c r="F6" s="136"/>
      <c r="G6" s="137"/>
    </row>
    <row r="7" ht="12" customHeight="1" spans="1:7">
      <c r="A7" s="132" t="s">
        <v>11</v>
      </c>
      <c r="B7" s="132"/>
      <c r="C7" s="134" t="s">
        <v>84</v>
      </c>
      <c r="D7" s="135">
        <f t="shared" si="0"/>
        <v>0</v>
      </c>
      <c r="E7" s="136"/>
      <c r="F7" s="136"/>
      <c r="G7" s="137"/>
    </row>
    <row r="8" ht="12" customHeight="1" spans="2:7">
      <c r="B8" s="132"/>
      <c r="C8" s="134" t="s">
        <v>85</v>
      </c>
      <c r="D8" s="135">
        <f t="shared" si="0"/>
        <v>0</v>
      </c>
      <c r="E8" s="136"/>
      <c r="F8" s="136"/>
      <c r="G8" s="137"/>
    </row>
    <row r="9" ht="12" customHeight="1" spans="1:7">
      <c r="A9" s="132"/>
      <c r="B9" s="132"/>
      <c r="C9" s="134" t="s">
        <v>86</v>
      </c>
      <c r="D9" s="135">
        <f t="shared" si="0"/>
        <v>0</v>
      </c>
      <c r="E9" s="136"/>
      <c r="F9" s="136"/>
      <c r="G9" s="137"/>
    </row>
    <row r="10" ht="12" customHeight="1" spans="1:7">
      <c r="A10" s="67"/>
      <c r="B10" s="132"/>
      <c r="C10" s="134" t="s">
        <v>87</v>
      </c>
      <c r="D10" s="135">
        <f t="shared" si="0"/>
        <v>0</v>
      </c>
      <c r="E10" s="136"/>
      <c r="F10" s="136"/>
      <c r="G10" s="137"/>
    </row>
    <row r="11" ht="12" customHeight="1" spans="1:7">
      <c r="A11" s="137"/>
      <c r="B11" s="137"/>
      <c r="C11" s="137" t="s">
        <v>88</v>
      </c>
      <c r="D11" s="135">
        <f t="shared" si="0"/>
        <v>0</v>
      </c>
      <c r="E11" s="137"/>
      <c r="F11" s="137"/>
      <c r="G11" s="137"/>
    </row>
    <row r="12" ht="12" customHeight="1" spans="1:7">
      <c r="A12" s="137"/>
      <c r="B12" s="137"/>
      <c r="C12" s="34" t="s">
        <v>89</v>
      </c>
      <c r="D12" s="135">
        <f t="shared" si="0"/>
        <v>0</v>
      </c>
      <c r="E12" s="137"/>
      <c r="F12" s="137"/>
      <c r="G12" s="137"/>
    </row>
    <row r="13" ht="12" customHeight="1" spans="1:7">
      <c r="A13" s="137"/>
      <c r="B13" s="137"/>
      <c r="C13" s="137" t="s">
        <v>90</v>
      </c>
      <c r="D13" s="135">
        <f t="shared" si="0"/>
        <v>53.15</v>
      </c>
      <c r="E13" s="137">
        <v>53.15</v>
      </c>
      <c r="F13" s="137"/>
      <c r="G13" s="137"/>
    </row>
    <row r="14" ht="12" customHeight="1" spans="1:7">
      <c r="A14" s="137"/>
      <c r="B14" s="137"/>
      <c r="C14" s="34" t="s">
        <v>91</v>
      </c>
      <c r="D14" s="135">
        <f t="shared" si="0"/>
        <v>32.38</v>
      </c>
      <c r="E14" s="137">
        <v>32.38</v>
      </c>
      <c r="F14" s="137"/>
      <c r="G14" s="137"/>
    </row>
    <row r="15" ht="12" customHeight="1" spans="1:7">
      <c r="A15" s="137"/>
      <c r="B15" s="137"/>
      <c r="C15" s="137" t="s">
        <v>92</v>
      </c>
      <c r="D15" s="135">
        <f t="shared" si="0"/>
        <v>0</v>
      </c>
      <c r="E15" s="137"/>
      <c r="F15" s="137"/>
      <c r="G15" s="137"/>
    </row>
    <row r="16" ht="12" customHeight="1" spans="1:7">
      <c r="A16" s="137"/>
      <c r="B16" s="137"/>
      <c r="C16" s="137" t="s">
        <v>93</v>
      </c>
      <c r="D16" s="135">
        <f t="shared" si="0"/>
        <v>0</v>
      </c>
      <c r="E16" s="137"/>
      <c r="F16" s="137"/>
      <c r="G16" s="137"/>
    </row>
    <row r="17" ht="12" customHeight="1" spans="1:7">
      <c r="A17" s="137"/>
      <c r="B17" s="137"/>
      <c r="C17" s="137" t="s">
        <v>94</v>
      </c>
      <c r="D17" s="135">
        <f t="shared" si="0"/>
        <v>371.6</v>
      </c>
      <c r="E17" s="137">
        <v>371.6</v>
      </c>
      <c r="F17" s="137"/>
      <c r="G17" s="137"/>
    </row>
    <row r="18" ht="12" customHeight="1" spans="1:7">
      <c r="A18" s="137"/>
      <c r="B18" s="137"/>
      <c r="C18" s="137" t="s">
        <v>95</v>
      </c>
      <c r="D18" s="135">
        <f t="shared" si="0"/>
        <v>0</v>
      </c>
      <c r="E18" s="137"/>
      <c r="F18" s="137"/>
      <c r="G18" s="137"/>
    </row>
    <row r="19" ht="12" customHeight="1" spans="1:7">
      <c r="A19" s="137"/>
      <c r="B19" s="137"/>
      <c r="C19" s="137" t="s">
        <v>96</v>
      </c>
      <c r="D19" s="135">
        <f t="shared" si="0"/>
        <v>0</v>
      </c>
      <c r="E19" s="137"/>
      <c r="F19" s="137"/>
      <c r="G19" s="137"/>
    </row>
    <row r="20" ht="12" customHeight="1" spans="1:7">
      <c r="A20" s="137"/>
      <c r="B20" s="137"/>
      <c r="C20" s="137" t="s">
        <v>97</v>
      </c>
      <c r="D20" s="135">
        <f t="shared" si="0"/>
        <v>0</v>
      </c>
      <c r="E20" s="137"/>
      <c r="F20" s="137"/>
      <c r="G20" s="137"/>
    </row>
    <row r="21" ht="12" customHeight="1" spans="1:7">
      <c r="A21" s="137"/>
      <c r="B21" s="137"/>
      <c r="C21" s="137" t="s">
        <v>98</v>
      </c>
      <c r="D21" s="135">
        <f t="shared" si="0"/>
        <v>0</v>
      </c>
      <c r="E21" s="137"/>
      <c r="F21" s="137"/>
      <c r="G21" s="137"/>
    </row>
    <row r="22" ht="12" customHeight="1" spans="1:7">
      <c r="A22" s="137"/>
      <c r="B22" s="137"/>
      <c r="C22" s="137" t="s">
        <v>99</v>
      </c>
      <c r="D22" s="135">
        <f t="shared" si="0"/>
        <v>0</v>
      </c>
      <c r="E22" s="137"/>
      <c r="F22" s="137"/>
      <c r="G22" s="137"/>
    </row>
    <row r="23" ht="12" customHeight="1" spans="1:7">
      <c r="A23" s="137"/>
      <c r="B23" s="137"/>
      <c r="C23" s="34" t="s">
        <v>100</v>
      </c>
      <c r="D23" s="135">
        <f t="shared" si="0"/>
        <v>0</v>
      </c>
      <c r="E23" s="137"/>
      <c r="F23" s="137"/>
      <c r="G23" s="137"/>
    </row>
    <row r="24" ht="12" customHeight="1" spans="1:7">
      <c r="A24" s="137"/>
      <c r="B24" s="137"/>
      <c r="C24" s="137" t="s">
        <v>101</v>
      </c>
      <c r="D24" s="135">
        <f t="shared" si="0"/>
        <v>0</v>
      </c>
      <c r="E24" s="137"/>
      <c r="F24" s="137"/>
      <c r="G24" s="137"/>
    </row>
    <row r="25" ht="12" customHeight="1" spans="1:7">
      <c r="A25" s="137"/>
      <c r="B25" s="137"/>
      <c r="C25" s="137" t="s">
        <v>102</v>
      </c>
      <c r="D25" s="135">
        <f t="shared" si="0"/>
        <v>0</v>
      </c>
      <c r="E25" s="137"/>
      <c r="F25" s="137"/>
      <c r="G25" s="137"/>
    </row>
    <row r="26" ht="12" customHeight="1" spans="1:7">
      <c r="A26" s="137"/>
      <c r="B26" s="137"/>
      <c r="C26" s="137" t="s">
        <v>103</v>
      </c>
      <c r="D26" s="135">
        <f t="shared" si="0"/>
        <v>0</v>
      </c>
      <c r="E26" s="137"/>
      <c r="F26" s="137"/>
      <c r="G26" s="137"/>
    </row>
    <row r="27" ht="12" customHeight="1" spans="1:7">
      <c r="A27" s="137"/>
      <c r="B27" s="137"/>
      <c r="C27" s="137" t="s">
        <v>104</v>
      </c>
      <c r="D27" s="135">
        <f t="shared" si="0"/>
        <v>0</v>
      </c>
      <c r="E27" s="137"/>
      <c r="F27" s="137"/>
      <c r="G27" s="137"/>
    </row>
    <row r="28" ht="12" customHeight="1" spans="1:7">
      <c r="A28" s="137"/>
      <c r="B28" s="137"/>
      <c r="C28" s="137" t="s">
        <v>105</v>
      </c>
      <c r="D28" s="135">
        <f t="shared" si="0"/>
        <v>0</v>
      </c>
      <c r="E28" s="137"/>
      <c r="F28" s="137"/>
      <c r="G28" s="137"/>
    </row>
    <row r="29" ht="12" customHeight="1" spans="1:7">
      <c r="A29" s="137"/>
      <c r="B29" s="137"/>
      <c r="C29" s="137" t="s">
        <v>106</v>
      </c>
      <c r="D29" s="135">
        <f t="shared" si="0"/>
        <v>0</v>
      </c>
      <c r="E29" s="137"/>
      <c r="F29" s="137"/>
      <c r="G29" s="137"/>
    </row>
    <row r="30" ht="12" customHeight="1" spans="1:7">
      <c r="A30" s="137"/>
      <c r="B30" s="137"/>
      <c r="C30" s="137" t="s">
        <v>107</v>
      </c>
      <c r="D30" s="135">
        <f t="shared" si="0"/>
        <v>0</v>
      </c>
      <c r="E30" s="137"/>
      <c r="F30" s="137"/>
      <c r="G30" s="137"/>
    </row>
    <row r="31" ht="12" customHeight="1" spans="1:7">
      <c r="A31" s="137"/>
      <c r="B31" s="137"/>
      <c r="C31" s="137" t="s">
        <v>108</v>
      </c>
      <c r="D31" s="135">
        <f t="shared" si="0"/>
        <v>0</v>
      </c>
      <c r="E31" s="137"/>
      <c r="F31" s="137"/>
      <c r="G31" s="137"/>
    </row>
    <row r="32" ht="12" customHeight="1" spans="1:7">
      <c r="A32" s="137"/>
      <c r="B32" s="137"/>
      <c r="C32" s="137" t="s">
        <v>109</v>
      </c>
      <c r="D32" s="135">
        <f t="shared" si="0"/>
        <v>0</v>
      </c>
      <c r="E32" s="137"/>
      <c r="F32" s="137"/>
      <c r="G32" s="137"/>
    </row>
    <row r="33" ht="18" customHeight="1" spans="1:241">
      <c r="A33" s="137" t="s">
        <v>22</v>
      </c>
      <c r="B33" s="137">
        <f>B6+B7</f>
        <v>1926.38</v>
      </c>
      <c r="C33" s="137" t="s">
        <v>23</v>
      </c>
      <c r="D33" s="135">
        <f t="shared" si="0"/>
        <v>1926.38</v>
      </c>
      <c r="E33" s="135">
        <f>SUM(E6:E32)</f>
        <v>1926.38</v>
      </c>
      <c r="F33" s="135">
        <f>SUM(F6:F32)</f>
        <v>0</v>
      </c>
      <c r="G33" s="138"/>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row>
    <row r="34" ht="18" customHeight="1" spans="1:241">
      <c r="A34" s="137" t="s">
        <v>26</v>
      </c>
      <c r="B34" s="140">
        <v>0</v>
      </c>
      <c r="C34" s="137" t="s">
        <v>25</v>
      </c>
      <c r="D34" s="141"/>
      <c r="E34" s="138"/>
      <c r="F34" s="138"/>
      <c r="G34" s="138"/>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row>
    <row r="35" ht="18" customHeight="1" spans="1:241">
      <c r="A35" s="137"/>
      <c r="B35" s="137"/>
      <c r="C35" s="137"/>
      <c r="D35" s="141"/>
      <c r="E35" s="138"/>
      <c r="F35" s="138"/>
      <c r="G35" s="138"/>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row>
    <row r="36" ht="12" customHeight="1" spans="1:7">
      <c r="A36" s="132"/>
      <c r="B36" s="132"/>
      <c r="C36" s="136"/>
      <c r="D36" s="136"/>
      <c r="E36" s="136"/>
      <c r="F36" s="136"/>
      <c r="G36" s="137"/>
    </row>
    <row r="37" ht="12" customHeight="1" spans="1:7">
      <c r="A37" s="129" t="s">
        <v>27</v>
      </c>
      <c r="B37" s="135">
        <f>B34+B33</f>
        <v>1926.38</v>
      </c>
      <c r="C37" s="142" t="s">
        <v>28</v>
      </c>
      <c r="D37" s="135">
        <f>D33+D34</f>
        <v>1926.38</v>
      </c>
      <c r="E37" s="135">
        <f>E33+E34</f>
        <v>1926.38</v>
      </c>
      <c r="F37" s="135">
        <f>F33+F34</f>
        <v>0</v>
      </c>
      <c r="G37" s="143"/>
    </row>
  </sheetData>
  <mergeCells count="6">
    <mergeCell ref="A2:G2"/>
    <mergeCell ref="A3:B3"/>
    <mergeCell ref="C3:G3"/>
    <mergeCell ref="A4:B4"/>
    <mergeCell ref="C4:F4"/>
    <mergeCell ref="G4:G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6"/>
  <sheetViews>
    <sheetView workbookViewId="0">
      <selection activeCell="E42" sqref="E42"/>
    </sheetView>
  </sheetViews>
  <sheetFormatPr defaultColWidth="9" defaultRowHeight="13.1"/>
  <cols>
    <col min="1" max="1" width="8.82857142857143" style="31" customWidth="1"/>
    <col min="2" max="2" width="8.82857142857143" style="32" customWidth="1"/>
    <col min="3" max="3" width="8.82857142857143" style="31" customWidth="1"/>
    <col min="4" max="4" width="8.82857142857143" style="33" customWidth="1"/>
    <col min="5" max="5" width="47" style="33" customWidth="1"/>
    <col min="6" max="6" width="15.6666666666667" style="33" customWidth="1"/>
    <col min="7" max="7" width="21.5047619047619" style="33" customWidth="1"/>
    <col min="8" max="8" width="17.952380952381" style="33" customWidth="1"/>
    <col min="9" max="217" width="6.82857142857143" style="33" customWidth="1"/>
    <col min="218" max="229" width="6.82857142857143" style="31" customWidth="1"/>
    <col min="230" max="251" width="5.33333333333333" style="31" customWidth="1"/>
    <col min="252" max="257" width="9.33333333333333" style="34" customWidth="1"/>
  </cols>
  <sheetData>
    <row r="1" ht="24" customHeight="1" spans="1:8">
      <c r="A1" s="35" t="s">
        <v>110</v>
      </c>
      <c r="B1" s="35"/>
      <c r="C1" s="35"/>
      <c r="D1" s="35"/>
      <c r="E1" s="35"/>
      <c r="F1" s="35"/>
      <c r="G1" s="35"/>
      <c r="H1" s="35"/>
    </row>
    <row r="2" ht="25.5" customHeight="1" spans="1:8">
      <c r="A2" s="36" t="s">
        <v>111</v>
      </c>
      <c r="B2" s="36"/>
      <c r="C2" s="36"/>
      <c r="D2" s="36"/>
      <c r="E2" s="36"/>
      <c r="F2" s="36"/>
      <c r="G2" s="36"/>
      <c r="H2" s="36"/>
    </row>
    <row r="3" ht="15" customHeight="1" spans="1:8">
      <c r="A3" s="37"/>
      <c r="B3" s="38" t="s">
        <v>2</v>
      </c>
      <c r="C3" s="37"/>
      <c r="D3" s="39"/>
      <c r="E3" s="39"/>
      <c r="F3" s="39"/>
      <c r="G3" s="39"/>
      <c r="H3" s="40" t="s">
        <v>3</v>
      </c>
    </row>
    <row r="4" ht="17.6" spans="1:8">
      <c r="A4" s="109" t="s">
        <v>112</v>
      </c>
      <c r="B4" s="87" t="s">
        <v>113</v>
      </c>
      <c r="C4" s="87"/>
      <c r="D4" s="87"/>
      <c r="E4" s="87" t="s">
        <v>33</v>
      </c>
      <c r="F4" s="110" t="s">
        <v>66</v>
      </c>
      <c r="G4" s="110" t="s">
        <v>70</v>
      </c>
      <c r="H4" s="111" t="s">
        <v>71</v>
      </c>
    </row>
    <row r="5" ht="21" customHeight="1" spans="1:9">
      <c r="A5" s="109"/>
      <c r="B5" s="87" t="s">
        <v>42</v>
      </c>
      <c r="C5" s="87" t="s">
        <v>43</v>
      </c>
      <c r="D5" s="87" t="s">
        <v>44</v>
      </c>
      <c r="E5" s="87"/>
      <c r="F5" s="112"/>
      <c r="G5" s="112"/>
      <c r="H5" s="113"/>
      <c r="I5" s="32"/>
    </row>
    <row r="6" s="30" customFormat="1" ht="15.75" customHeight="1" spans="1:251">
      <c r="A6" s="114">
        <v>1</v>
      </c>
      <c r="B6" s="115" t="s">
        <v>45</v>
      </c>
      <c r="C6" s="115" t="s">
        <v>46</v>
      </c>
      <c r="D6" s="115" t="s">
        <v>47</v>
      </c>
      <c r="E6" s="116" t="s">
        <v>114</v>
      </c>
      <c r="F6" s="117">
        <f t="shared" ref="F6:F13" si="0">SUM(G6:H6)</f>
        <v>481.97</v>
      </c>
      <c r="G6" s="118">
        <v>481.97</v>
      </c>
      <c r="H6" s="119" t="s">
        <v>2</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row>
    <row r="7" s="30" customFormat="1" ht="15.75" customHeight="1" spans="1:251">
      <c r="A7" s="89">
        <v>2</v>
      </c>
      <c r="B7" s="115" t="s">
        <v>45</v>
      </c>
      <c r="C7" s="115" t="s">
        <v>46</v>
      </c>
      <c r="D7" s="115" t="s">
        <v>49</v>
      </c>
      <c r="E7" s="116" t="s">
        <v>115</v>
      </c>
      <c r="F7" s="117">
        <f t="shared" si="0"/>
        <v>354.13</v>
      </c>
      <c r="G7" s="118"/>
      <c r="H7" s="120">
        <v>354.13</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row>
    <row r="8" s="30" customFormat="1" ht="15.75" customHeight="1" spans="1:251">
      <c r="A8" s="114">
        <v>3</v>
      </c>
      <c r="B8" s="115" t="s">
        <v>45</v>
      </c>
      <c r="C8" s="115" t="s">
        <v>51</v>
      </c>
      <c r="D8" s="115" t="s">
        <v>49</v>
      </c>
      <c r="E8" s="116" t="s">
        <v>116</v>
      </c>
      <c r="F8" s="117">
        <f t="shared" si="0"/>
        <v>633.15</v>
      </c>
      <c r="G8" s="118"/>
      <c r="H8" s="120">
        <v>633.15</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row>
    <row r="9" s="30" customFormat="1" ht="15.75" customHeight="1" spans="1:251">
      <c r="A9" s="89">
        <v>4</v>
      </c>
      <c r="B9" s="115" t="s">
        <v>53</v>
      </c>
      <c r="C9" s="115" t="s">
        <v>54</v>
      </c>
      <c r="D9" s="115" t="s">
        <v>47</v>
      </c>
      <c r="E9" s="116" t="s">
        <v>117</v>
      </c>
      <c r="F9" s="117">
        <f t="shared" si="0"/>
        <v>20.65</v>
      </c>
      <c r="G9" s="118">
        <v>20.65</v>
      </c>
      <c r="H9" s="120"/>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row>
    <row r="10" s="30" customFormat="1" ht="15.75" customHeight="1" spans="1:251">
      <c r="A10" s="114">
        <v>5</v>
      </c>
      <c r="B10" s="115" t="s">
        <v>53</v>
      </c>
      <c r="C10" s="115" t="s">
        <v>54</v>
      </c>
      <c r="D10" s="115" t="s">
        <v>57</v>
      </c>
      <c r="E10" s="116" t="s">
        <v>118</v>
      </c>
      <c r="F10" s="117">
        <f t="shared" si="0"/>
        <v>32.5</v>
      </c>
      <c r="G10" s="118">
        <v>32.5</v>
      </c>
      <c r="H10" s="120"/>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row>
    <row r="11" s="30" customFormat="1" ht="15.75" customHeight="1" spans="1:251">
      <c r="A11" s="89">
        <v>6</v>
      </c>
      <c r="B11" s="115" t="s">
        <v>59</v>
      </c>
      <c r="C11" s="115" t="s">
        <v>60</v>
      </c>
      <c r="D11" s="115" t="s">
        <v>47</v>
      </c>
      <c r="E11" s="116" t="s">
        <v>119</v>
      </c>
      <c r="F11" s="117">
        <f t="shared" si="0"/>
        <v>31.67</v>
      </c>
      <c r="G11" s="118">
        <v>31.67</v>
      </c>
      <c r="H11" s="120"/>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row>
    <row r="12" s="30" customFormat="1" ht="15.75" customHeight="1" spans="1:251">
      <c r="A12" s="114">
        <v>7</v>
      </c>
      <c r="B12" s="115" t="s">
        <v>59</v>
      </c>
      <c r="C12" s="115" t="s">
        <v>60</v>
      </c>
      <c r="D12" s="115" t="s">
        <v>49</v>
      </c>
      <c r="E12" s="116" t="s">
        <v>120</v>
      </c>
      <c r="F12" s="117">
        <f t="shared" si="0"/>
        <v>0.71</v>
      </c>
      <c r="G12" s="118">
        <v>0.71</v>
      </c>
      <c r="H12" s="120"/>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row>
    <row r="13" s="30" customFormat="1" ht="15.75" customHeight="1" spans="1:251">
      <c r="A13" s="89">
        <v>8</v>
      </c>
      <c r="B13" s="115" t="s">
        <v>63</v>
      </c>
      <c r="C13" s="115" t="s">
        <v>64</v>
      </c>
      <c r="D13" s="115" t="s">
        <v>57</v>
      </c>
      <c r="E13" s="116" t="s">
        <v>121</v>
      </c>
      <c r="F13" s="117">
        <f t="shared" si="0"/>
        <v>371.6</v>
      </c>
      <c r="G13" s="118"/>
      <c r="H13" s="120">
        <v>371.6</v>
      </c>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row>
    <row r="14" s="30" customFormat="1" ht="15.75" customHeight="1" spans="1:251">
      <c r="A14" s="121"/>
      <c r="B14" s="49"/>
      <c r="C14" s="49"/>
      <c r="D14" s="49"/>
      <c r="E14" s="51" t="s">
        <v>66</v>
      </c>
      <c r="F14" s="122">
        <f>SUM(F6:F13)</f>
        <v>1926.38</v>
      </c>
      <c r="G14" s="122">
        <f>SUM(G6:G13)</f>
        <v>567.5</v>
      </c>
      <c r="H14" s="122">
        <f>SUM(H6:H13)</f>
        <v>1358.88</v>
      </c>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row>
    <row r="16" ht="12" customHeight="1" spans="1:1">
      <c r="A16" s="123" t="s">
        <v>122</v>
      </c>
    </row>
  </sheetData>
  <mergeCells count="8">
    <mergeCell ref="A1:H1"/>
    <mergeCell ref="A2:H2"/>
    <mergeCell ref="B4:D4"/>
    <mergeCell ref="A4:A5"/>
    <mergeCell ref="E4:E5"/>
    <mergeCell ref="F4:F5"/>
    <mergeCell ref="G4:G5"/>
    <mergeCell ref="H4:H5"/>
  </mergeCells>
  <dataValidations count="1">
    <dataValidation allowBlank="1" showInputMessage="1" showErrorMessage="1" sqref="F6:H13"/>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F26" sqref="F26"/>
    </sheetView>
  </sheetViews>
  <sheetFormatPr defaultColWidth="9" defaultRowHeight="13.1" outlineLevelCol="6"/>
  <cols>
    <col min="1" max="1" width="6.82857142857143" style="34" customWidth="1"/>
    <col min="2" max="3" width="10.8285714285714" style="34" customWidth="1"/>
    <col min="4" max="4" width="48.8285714285714" style="34" customWidth="1"/>
    <col min="5" max="5" width="14" style="34" customWidth="1"/>
    <col min="6" max="7" width="15" style="34" customWidth="1"/>
    <col min="8" max="257" width="9.33333333333333" style="34" customWidth="1"/>
  </cols>
  <sheetData>
    <row r="1" ht="21" customHeight="1" spans="1:4">
      <c r="A1" s="56" t="s">
        <v>123</v>
      </c>
      <c r="B1" s="56"/>
      <c r="C1" s="56"/>
      <c r="D1" s="56"/>
    </row>
    <row r="2" ht="51" customHeight="1" spans="1:7">
      <c r="A2" s="79" t="s">
        <v>124</v>
      </c>
      <c r="B2" s="79"/>
      <c r="C2" s="79"/>
      <c r="D2" s="79"/>
      <c r="E2" s="79"/>
      <c r="F2" s="79"/>
      <c r="G2" s="79"/>
    </row>
    <row r="3" ht="18.75" customHeight="1" spans="1:7">
      <c r="A3" s="80" t="s">
        <v>125</v>
      </c>
      <c r="B3" s="80"/>
      <c r="C3" s="80"/>
      <c r="D3" s="80"/>
      <c r="E3" s="80"/>
      <c r="F3" s="80"/>
      <c r="G3" s="80"/>
    </row>
    <row r="4" ht="12" customHeight="1" spans="1:7">
      <c r="A4" s="81"/>
      <c r="B4" s="81"/>
      <c r="C4" s="81"/>
      <c r="D4" s="81"/>
      <c r="G4" s="82" t="s">
        <v>3</v>
      </c>
    </row>
    <row r="5" ht="16.5" customHeight="1" spans="1:7">
      <c r="A5" s="83" t="s">
        <v>112</v>
      </c>
      <c r="B5" s="83" t="s">
        <v>126</v>
      </c>
      <c r="C5" s="83"/>
      <c r="D5" s="84"/>
      <c r="E5" s="84" t="s">
        <v>70</v>
      </c>
      <c r="F5" s="85"/>
      <c r="G5" s="86"/>
    </row>
    <row r="6" ht="16.5" customHeight="1" spans="1:7">
      <c r="A6" s="83"/>
      <c r="B6" s="87" t="s">
        <v>42</v>
      </c>
      <c r="C6" s="87" t="s">
        <v>43</v>
      </c>
      <c r="D6" s="84" t="s">
        <v>33</v>
      </c>
      <c r="E6" s="88" t="s">
        <v>66</v>
      </c>
      <c r="F6" s="88" t="s">
        <v>127</v>
      </c>
      <c r="G6" s="88" t="s">
        <v>128</v>
      </c>
    </row>
    <row r="7" s="78" customFormat="1" ht="14.25" customHeight="1" spans="1:7">
      <c r="A7" s="89"/>
      <c r="B7" s="49">
        <v>301</v>
      </c>
      <c r="C7" s="49"/>
      <c r="D7" s="101" t="s">
        <v>129</v>
      </c>
      <c r="E7" s="91">
        <f t="shared" ref="E7:E25" si="0">F7+G7</f>
        <v>508.2</v>
      </c>
      <c r="F7" s="92">
        <f>SUM(F8:F15)</f>
        <v>508.2</v>
      </c>
      <c r="G7" s="93"/>
    </row>
    <row r="8" s="78" customFormat="1" ht="14.25" customHeight="1" spans="1:7">
      <c r="A8" s="89"/>
      <c r="B8" s="49"/>
      <c r="C8" s="49" t="s">
        <v>55</v>
      </c>
      <c r="D8" s="106" t="s">
        <v>130</v>
      </c>
      <c r="E8" s="91">
        <f t="shared" si="0"/>
        <v>118.47</v>
      </c>
      <c r="F8" s="93">
        <v>118.47</v>
      </c>
      <c r="G8" s="93"/>
    </row>
    <row r="9" s="78" customFormat="1" ht="14.25" customHeight="1" spans="1:7">
      <c r="A9" s="89"/>
      <c r="B9" s="49"/>
      <c r="C9" s="49" t="s">
        <v>131</v>
      </c>
      <c r="D9" s="106" t="s">
        <v>132</v>
      </c>
      <c r="E9" s="91">
        <f t="shared" si="0"/>
        <v>110.38</v>
      </c>
      <c r="F9" s="93">
        <v>110.38</v>
      </c>
      <c r="G9" s="93"/>
    </row>
    <row r="10" s="78" customFormat="1" ht="14.25" customHeight="1" spans="1:7">
      <c r="A10" s="89"/>
      <c r="B10" s="49"/>
      <c r="C10" s="49" t="s">
        <v>133</v>
      </c>
      <c r="D10" s="106" t="s">
        <v>134</v>
      </c>
      <c r="E10" s="91">
        <f t="shared" si="0"/>
        <v>114.94</v>
      </c>
      <c r="F10" s="93">
        <v>114.94</v>
      </c>
      <c r="G10" s="93"/>
    </row>
    <row r="11" s="78" customFormat="1" ht="14.25" customHeight="1" spans="1:7">
      <c r="A11" s="89"/>
      <c r="B11" s="49"/>
      <c r="C11" s="49" t="s">
        <v>64</v>
      </c>
      <c r="D11" s="106" t="s">
        <v>135</v>
      </c>
      <c r="E11" s="91">
        <f t="shared" si="0"/>
        <v>28.69</v>
      </c>
      <c r="F11" s="93">
        <v>28.69</v>
      </c>
      <c r="G11" s="93"/>
    </row>
    <row r="12" s="78" customFormat="1" ht="14.25" customHeight="1" spans="1:7">
      <c r="A12" s="89"/>
      <c r="B12" s="49"/>
      <c r="C12" s="49" t="s">
        <v>136</v>
      </c>
      <c r="D12" s="106" t="s">
        <v>137</v>
      </c>
      <c r="E12" s="91">
        <f t="shared" si="0"/>
        <v>32.5</v>
      </c>
      <c r="F12" s="107">
        <v>32.5</v>
      </c>
      <c r="G12" s="93"/>
    </row>
    <row r="13" s="78" customFormat="1" ht="14.25" customHeight="1" spans="1:7">
      <c r="A13" s="89"/>
      <c r="B13" s="49"/>
      <c r="C13" s="49" t="s">
        <v>138</v>
      </c>
      <c r="D13" s="106" t="s">
        <v>139</v>
      </c>
      <c r="E13" s="91">
        <f t="shared" si="0"/>
        <v>31.67</v>
      </c>
      <c r="F13" s="93">
        <v>31.67</v>
      </c>
      <c r="G13" s="93"/>
    </row>
    <row r="14" s="78" customFormat="1" ht="14.25" customHeight="1" spans="1:7">
      <c r="A14" s="89"/>
      <c r="B14" s="49"/>
      <c r="C14" s="49" t="s">
        <v>140</v>
      </c>
      <c r="D14" s="106" t="s">
        <v>141</v>
      </c>
      <c r="E14" s="91">
        <f t="shared" si="0"/>
        <v>3.69</v>
      </c>
      <c r="F14" s="93">
        <v>3.69</v>
      </c>
      <c r="G14" s="93"/>
    </row>
    <row r="15" s="78" customFormat="1" ht="14.25" customHeight="1" spans="1:7">
      <c r="A15" s="89"/>
      <c r="B15" s="49"/>
      <c r="C15" s="49" t="s">
        <v>142</v>
      </c>
      <c r="D15" s="106" t="s">
        <v>143</v>
      </c>
      <c r="E15" s="91">
        <f t="shared" si="0"/>
        <v>67.86</v>
      </c>
      <c r="F15" s="93">
        <v>67.86</v>
      </c>
      <c r="G15" s="93"/>
    </row>
    <row r="16" s="78" customFormat="1" ht="14.25" customHeight="1" spans="1:7">
      <c r="A16" s="89"/>
      <c r="B16" s="49" t="s">
        <v>144</v>
      </c>
      <c r="C16" s="49"/>
      <c r="D16" s="101" t="s">
        <v>145</v>
      </c>
      <c r="E16" s="91">
        <f t="shared" si="0"/>
        <v>37.86</v>
      </c>
      <c r="F16" s="93"/>
      <c r="G16" s="92">
        <f>SUM(G17:G22)</f>
        <v>37.86</v>
      </c>
    </row>
    <row r="17" s="78" customFormat="1" ht="14.25" customHeight="1" spans="1:7">
      <c r="A17" s="89"/>
      <c r="B17" s="49"/>
      <c r="C17" s="49" t="s">
        <v>55</v>
      </c>
      <c r="D17" s="108" t="s">
        <v>146</v>
      </c>
      <c r="E17" s="91">
        <f t="shared" si="0"/>
        <v>10.6</v>
      </c>
      <c r="F17" s="93"/>
      <c r="G17" s="93">
        <v>10.6</v>
      </c>
    </row>
    <row r="18" s="78" customFormat="1" ht="14.25" customHeight="1" spans="1:7">
      <c r="A18" s="89"/>
      <c r="B18" s="49"/>
      <c r="C18" s="49" t="s">
        <v>64</v>
      </c>
      <c r="D18" s="108" t="s">
        <v>147</v>
      </c>
      <c r="E18" s="91">
        <f t="shared" si="0"/>
        <v>1.2</v>
      </c>
      <c r="F18" s="93"/>
      <c r="G18" s="93">
        <v>1.2</v>
      </c>
    </row>
    <row r="19" s="78" customFormat="1" ht="14.25" customHeight="1" spans="1:7">
      <c r="A19" s="89"/>
      <c r="B19" s="49"/>
      <c r="C19" s="49" t="s">
        <v>148</v>
      </c>
      <c r="D19" s="108" t="s">
        <v>149</v>
      </c>
      <c r="E19" s="91">
        <f t="shared" si="0"/>
        <v>1.2</v>
      </c>
      <c r="F19" s="93"/>
      <c r="G19" s="93">
        <v>1.2</v>
      </c>
    </row>
    <row r="20" s="78" customFormat="1" ht="14.25" customHeight="1" spans="1:7">
      <c r="A20" s="89"/>
      <c r="B20" s="49"/>
      <c r="C20" s="49" t="s">
        <v>150</v>
      </c>
      <c r="D20" s="108" t="s">
        <v>151</v>
      </c>
      <c r="E20" s="91">
        <f t="shared" si="0"/>
        <v>5.15</v>
      </c>
      <c r="F20" s="93"/>
      <c r="G20" s="93">
        <v>5.15</v>
      </c>
    </row>
    <row r="21" s="78" customFormat="1" ht="14.25" customHeight="1" spans="1:7">
      <c r="A21" s="89"/>
      <c r="B21" s="49"/>
      <c r="C21" s="49" t="s">
        <v>152</v>
      </c>
      <c r="D21" s="108" t="s">
        <v>153</v>
      </c>
      <c r="E21" s="91">
        <f t="shared" si="0"/>
        <v>2.55</v>
      </c>
      <c r="F21" s="93"/>
      <c r="G21" s="93">
        <v>2.55</v>
      </c>
    </row>
    <row r="22" s="78" customFormat="1" ht="14.25" customHeight="1" spans="1:7">
      <c r="A22" s="89"/>
      <c r="B22" s="49"/>
      <c r="C22" s="49" t="s">
        <v>154</v>
      </c>
      <c r="D22" s="108" t="s">
        <v>155</v>
      </c>
      <c r="E22" s="91">
        <f t="shared" si="0"/>
        <v>17.16</v>
      </c>
      <c r="F22" s="93"/>
      <c r="G22" s="93">
        <v>17.16</v>
      </c>
    </row>
    <row r="23" s="78" customFormat="1" ht="14.25" customHeight="1" spans="1:7">
      <c r="A23" s="89"/>
      <c r="B23" s="49" t="s">
        <v>156</v>
      </c>
      <c r="C23" s="49"/>
      <c r="D23" s="101" t="s">
        <v>157</v>
      </c>
      <c r="E23" s="91">
        <f t="shared" si="0"/>
        <v>21.44</v>
      </c>
      <c r="F23" s="93">
        <f>F25+F24</f>
        <v>21.44</v>
      </c>
      <c r="G23" s="93"/>
    </row>
    <row r="24" s="78" customFormat="1" ht="14.25" customHeight="1" spans="1:7">
      <c r="A24" s="89"/>
      <c r="B24" s="49"/>
      <c r="C24" s="49" t="s">
        <v>131</v>
      </c>
      <c r="D24" s="108" t="s">
        <v>158</v>
      </c>
      <c r="E24" s="91">
        <f t="shared" si="0"/>
        <v>20.65</v>
      </c>
      <c r="F24" s="93">
        <v>20.65</v>
      </c>
      <c r="G24" s="93"/>
    </row>
    <row r="25" s="78" customFormat="1" ht="14.25" customHeight="1" spans="1:7">
      <c r="A25" s="89"/>
      <c r="B25" s="49"/>
      <c r="C25" s="49" t="s">
        <v>54</v>
      </c>
      <c r="D25" s="108" t="s">
        <v>159</v>
      </c>
      <c r="E25" s="91">
        <f t="shared" si="0"/>
        <v>0.79</v>
      </c>
      <c r="F25" s="93">
        <v>0.79</v>
      </c>
      <c r="G25" s="93"/>
    </row>
    <row r="26" s="78" customFormat="1" ht="14.25" customHeight="1" spans="1:7">
      <c r="A26" s="102"/>
      <c r="B26" s="102"/>
      <c r="C26" s="102"/>
      <c r="D26" s="103" t="s">
        <v>66</v>
      </c>
      <c r="E26" s="99">
        <f>E7+E16+E23</f>
        <v>567.5</v>
      </c>
      <c r="F26" s="99">
        <f>F7+F16+F23</f>
        <v>529.64</v>
      </c>
      <c r="G26" s="99">
        <f>G7+G16+G23</f>
        <v>37.86</v>
      </c>
    </row>
    <row r="27" spans="1:3">
      <c r="A27" s="105"/>
      <c r="B27" s="105"/>
      <c r="C27" s="105"/>
    </row>
  </sheetData>
  <mergeCells count="7">
    <mergeCell ref="A1:D1"/>
    <mergeCell ref="A2:G2"/>
    <mergeCell ref="A3:G3"/>
    <mergeCell ref="A4:D4"/>
    <mergeCell ref="B5:D5"/>
    <mergeCell ref="E5:G5"/>
    <mergeCell ref="A5:A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F40" sqref="F40"/>
    </sheetView>
  </sheetViews>
  <sheetFormatPr defaultColWidth="9" defaultRowHeight="13.1" outlineLevelCol="6"/>
  <cols>
    <col min="1" max="1" width="6.82857142857143" style="34" customWidth="1"/>
    <col min="2" max="3" width="10.8285714285714" style="34" customWidth="1"/>
    <col min="4" max="4" width="35.4" style="34" customWidth="1"/>
    <col min="5" max="5" width="9.33333333333333" style="34" customWidth="1"/>
    <col min="6" max="7" width="15" style="34" customWidth="1"/>
    <col min="8" max="257" width="9.33333333333333" style="34" customWidth="1"/>
  </cols>
  <sheetData>
    <row r="1" ht="24" customHeight="1" spans="1:4">
      <c r="A1" s="56" t="s">
        <v>160</v>
      </c>
      <c r="B1" s="56"/>
      <c r="C1" s="56"/>
      <c r="D1" s="56"/>
    </row>
    <row r="2" ht="60" customHeight="1" spans="1:7">
      <c r="A2" s="79" t="s">
        <v>124</v>
      </c>
      <c r="B2" s="79"/>
      <c r="C2" s="79"/>
      <c r="D2" s="79"/>
      <c r="E2" s="79"/>
      <c r="F2" s="79"/>
      <c r="G2" s="79"/>
    </row>
    <row r="3" ht="18.75" customHeight="1" spans="1:7">
      <c r="A3" s="80" t="s">
        <v>161</v>
      </c>
      <c r="B3" s="80"/>
      <c r="C3" s="80"/>
      <c r="D3" s="80"/>
      <c r="E3" s="80"/>
      <c r="F3" s="80"/>
      <c r="G3" s="80"/>
    </row>
    <row r="4" ht="12" customHeight="1" spans="1:7">
      <c r="A4" s="81"/>
      <c r="B4" s="81"/>
      <c r="C4" s="81"/>
      <c r="D4" s="81"/>
      <c r="G4" s="82" t="s">
        <v>3</v>
      </c>
    </row>
    <row r="5" ht="16.5" customHeight="1" spans="1:7">
      <c r="A5" s="83" t="s">
        <v>112</v>
      </c>
      <c r="B5" s="83" t="s">
        <v>126</v>
      </c>
      <c r="C5" s="83"/>
      <c r="D5" s="83"/>
      <c r="E5" s="84" t="s">
        <v>70</v>
      </c>
      <c r="F5" s="85"/>
      <c r="G5" s="86"/>
    </row>
    <row r="6" ht="16.5" customHeight="1" spans="1:7">
      <c r="A6" s="83"/>
      <c r="B6" s="87" t="s">
        <v>42</v>
      </c>
      <c r="C6" s="87" t="s">
        <v>43</v>
      </c>
      <c r="D6" s="83" t="s">
        <v>33</v>
      </c>
      <c r="E6" s="88" t="s">
        <v>66</v>
      </c>
      <c r="F6" s="88" t="s">
        <v>127</v>
      </c>
      <c r="G6" s="88" t="s">
        <v>128</v>
      </c>
    </row>
    <row r="7" s="78" customFormat="1" ht="14.25" customHeight="1" spans="1:7">
      <c r="A7" s="89"/>
      <c r="B7" s="49" t="s">
        <v>162</v>
      </c>
      <c r="C7" s="49"/>
      <c r="D7" s="90" t="s">
        <v>163</v>
      </c>
      <c r="E7" s="91">
        <f t="shared" ref="E7:E20" si="0">F7+G7</f>
        <v>418.45</v>
      </c>
      <c r="F7" s="92">
        <f>SUM(F8:F10)</f>
        <v>418.45</v>
      </c>
      <c r="G7" s="93"/>
    </row>
    <row r="8" s="78" customFormat="1" ht="14.25" customHeight="1" spans="1:7">
      <c r="A8" s="89"/>
      <c r="B8" s="49"/>
      <c r="C8" s="49" t="s">
        <v>55</v>
      </c>
      <c r="D8" s="94" t="s">
        <v>164</v>
      </c>
      <c r="E8" s="91">
        <f t="shared" si="0"/>
        <v>282.94</v>
      </c>
      <c r="F8" s="93">
        <v>282.94</v>
      </c>
      <c r="G8" s="93"/>
    </row>
    <row r="9" s="78" customFormat="1" ht="14.25" customHeight="1" spans="1:7">
      <c r="A9" s="89"/>
      <c r="B9" s="49"/>
      <c r="C9" s="49" t="s">
        <v>131</v>
      </c>
      <c r="D9" s="95" t="s">
        <v>165</v>
      </c>
      <c r="E9" s="91">
        <f t="shared" si="0"/>
        <v>67.65</v>
      </c>
      <c r="F9" s="93">
        <v>67.65</v>
      </c>
      <c r="G9" s="93"/>
    </row>
    <row r="10" s="78" customFormat="1" ht="14.25" customHeight="1" spans="1:7">
      <c r="A10" s="89"/>
      <c r="B10" s="49"/>
      <c r="C10" s="49" t="s">
        <v>133</v>
      </c>
      <c r="D10" s="96" t="s">
        <v>143</v>
      </c>
      <c r="E10" s="91">
        <f t="shared" si="0"/>
        <v>67.86</v>
      </c>
      <c r="F10" s="93">
        <v>67.86</v>
      </c>
      <c r="G10" s="93"/>
    </row>
    <row r="11" s="78" customFormat="1" ht="14.25" customHeight="1" spans="1:7">
      <c r="A11" s="89"/>
      <c r="B11" s="49" t="s">
        <v>166</v>
      </c>
      <c r="C11" s="49"/>
      <c r="D11" s="90" t="s">
        <v>167</v>
      </c>
      <c r="E11" s="91">
        <f t="shared" si="0"/>
        <v>37.86</v>
      </c>
      <c r="F11" s="93"/>
      <c r="G11" s="92">
        <f>SUM(G12:G14)</f>
        <v>37.86</v>
      </c>
    </row>
    <row r="12" s="78" customFormat="1" ht="14.25" customHeight="1" spans="1:7">
      <c r="A12" s="89"/>
      <c r="B12" s="49"/>
      <c r="C12" s="49" t="s">
        <v>55</v>
      </c>
      <c r="D12" s="94" t="s">
        <v>168</v>
      </c>
      <c r="E12" s="91">
        <f t="shared" si="0"/>
        <v>34.11</v>
      </c>
      <c r="F12" s="93"/>
      <c r="G12" s="93">
        <v>34.11</v>
      </c>
    </row>
    <row r="13" s="78" customFormat="1" ht="14.25" customHeight="1" spans="1:7">
      <c r="A13" s="89"/>
      <c r="B13" s="49"/>
      <c r="C13" s="49" t="s">
        <v>54</v>
      </c>
      <c r="D13" s="94" t="s">
        <v>169</v>
      </c>
      <c r="E13" s="91">
        <f t="shared" si="0"/>
        <v>1.2</v>
      </c>
      <c r="F13" s="93"/>
      <c r="G13" s="93">
        <v>1.2</v>
      </c>
    </row>
    <row r="14" s="78" customFormat="1" ht="14.25" customHeight="1" spans="1:7">
      <c r="A14" s="89"/>
      <c r="B14" s="49"/>
      <c r="C14" s="49" t="s">
        <v>136</v>
      </c>
      <c r="D14" s="96" t="s">
        <v>153</v>
      </c>
      <c r="E14" s="91">
        <f t="shared" si="0"/>
        <v>2.55</v>
      </c>
      <c r="F14" s="93"/>
      <c r="G14" s="93">
        <v>2.55</v>
      </c>
    </row>
    <row r="15" s="78" customFormat="1" ht="14.25" customHeight="1" spans="1:7">
      <c r="A15" s="89"/>
      <c r="B15" s="49" t="s">
        <v>170</v>
      </c>
      <c r="C15" s="49"/>
      <c r="D15" s="97" t="s">
        <v>171</v>
      </c>
      <c r="E15" s="91">
        <f t="shared" si="0"/>
        <v>89.75</v>
      </c>
      <c r="F15" s="92">
        <f>SUM(F16:F17)</f>
        <v>89.75</v>
      </c>
      <c r="G15" s="93"/>
    </row>
    <row r="16" s="78" customFormat="1" ht="14.25" customHeight="1" spans="1:7">
      <c r="A16" s="89"/>
      <c r="B16" s="49"/>
      <c r="C16" s="49" t="s">
        <v>55</v>
      </c>
      <c r="D16" s="98" t="s">
        <v>129</v>
      </c>
      <c r="E16" s="91">
        <f t="shared" si="0"/>
        <v>89.75</v>
      </c>
      <c r="F16" s="93">
        <v>89.75</v>
      </c>
      <c r="G16" s="99"/>
    </row>
    <row r="17" s="78" customFormat="1" ht="14.25" customHeight="1" spans="1:7">
      <c r="A17" s="89"/>
      <c r="B17" s="49"/>
      <c r="C17" s="49" t="s">
        <v>131</v>
      </c>
      <c r="D17" s="100" t="s">
        <v>145</v>
      </c>
      <c r="E17" s="91">
        <f t="shared" si="0"/>
        <v>0</v>
      </c>
      <c r="F17" s="93"/>
      <c r="G17" s="93"/>
    </row>
    <row r="18" s="78" customFormat="1" ht="14.25" customHeight="1" spans="1:7">
      <c r="A18" s="89"/>
      <c r="B18" s="49" t="s">
        <v>172</v>
      </c>
      <c r="C18" s="49"/>
      <c r="D18" s="101" t="s">
        <v>157</v>
      </c>
      <c r="E18" s="91">
        <f t="shared" si="0"/>
        <v>21.44</v>
      </c>
      <c r="F18" s="92">
        <f>SUM(F19:F20)</f>
        <v>21.44</v>
      </c>
      <c r="G18" s="93"/>
    </row>
    <row r="19" s="78" customFormat="1" ht="14.25" customHeight="1" spans="1:7">
      <c r="A19" s="89"/>
      <c r="B19" s="49"/>
      <c r="C19" s="49" t="s">
        <v>55</v>
      </c>
      <c r="D19" s="100" t="s">
        <v>173</v>
      </c>
      <c r="E19" s="91">
        <f t="shared" si="0"/>
        <v>0.79</v>
      </c>
      <c r="F19" s="93">
        <v>0.79</v>
      </c>
      <c r="G19" s="93"/>
    </row>
    <row r="20" s="78" customFormat="1" ht="14.25" customHeight="1" spans="1:7">
      <c r="A20" s="89"/>
      <c r="B20" s="49"/>
      <c r="C20" s="49" t="s">
        <v>54</v>
      </c>
      <c r="D20" s="100" t="s">
        <v>174</v>
      </c>
      <c r="E20" s="91">
        <f t="shared" si="0"/>
        <v>20.65</v>
      </c>
      <c r="F20" s="93">
        <v>20.65</v>
      </c>
      <c r="G20" s="93"/>
    </row>
    <row r="21" s="78" customFormat="1" ht="14.25" customHeight="1" spans="1:7">
      <c r="A21" s="102"/>
      <c r="B21" s="102"/>
      <c r="C21" s="102"/>
      <c r="D21" s="103" t="s">
        <v>66</v>
      </c>
      <c r="E21" s="104">
        <f>E7+E11+E15+E18</f>
        <v>567.5</v>
      </c>
      <c r="F21" s="104">
        <f>F7+F11+F15+F18</f>
        <v>529.64</v>
      </c>
      <c r="G21" s="104">
        <f>G7+G11+G15+G18</f>
        <v>37.86</v>
      </c>
    </row>
    <row r="22" spans="1:3">
      <c r="A22" s="105"/>
      <c r="B22" s="105"/>
      <c r="C22" s="105"/>
    </row>
  </sheetData>
  <mergeCells count="7">
    <mergeCell ref="A1:D1"/>
    <mergeCell ref="A2:G2"/>
    <mergeCell ref="A3:G3"/>
    <mergeCell ref="A4:D4"/>
    <mergeCell ref="B5:D5"/>
    <mergeCell ref="E5:G5"/>
    <mergeCell ref="A5:A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F9" sqref="F9"/>
    </sheetView>
  </sheetViews>
  <sheetFormatPr defaultColWidth="9" defaultRowHeight="13.1" outlineLevelCol="7"/>
  <cols>
    <col min="1" max="1" width="40.8285714285714" style="34" customWidth="1"/>
    <col min="2" max="2" width="25" style="34" customWidth="1"/>
    <col min="3" max="3" width="22.5047619047619" style="34" customWidth="1"/>
    <col min="4" max="4" width="17.3333333333333" style="55" customWidth="1"/>
    <col min="5" max="5" width="20.8285714285714" style="55" customWidth="1"/>
    <col min="6" max="6" width="40" style="55" customWidth="1"/>
    <col min="7" max="7" width="20.8285714285714" style="34" customWidth="1"/>
    <col min="8" max="257" width="9.33333333333333" style="34" customWidth="1"/>
  </cols>
  <sheetData>
    <row r="1" ht="21" customHeight="1" spans="1:7">
      <c r="A1" s="56" t="s">
        <v>175</v>
      </c>
      <c r="B1" s="56"/>
      <c r="C1" s="56"/>
      <c r="D1" s="56"/>
      <c r="E1" s="56"/>
      <c r="F1" s="56"/>
      <c r="G1" s="56"/>
    </row>
    <row r="2" ht="30" customHeight="1" spans="1:8">
      <c r="A2" s="57" t="s">
        <v>176</v>
      </c>
      <c r="B2" s="57"/>
      <c r="C2" s="57"/>
      <c r="D2" s="57"/>
      <c r="E2" s="57"/>
      <c r="F2" s="57"/>
      <c r="G2" s="57"/>
      <c r="H2" s="57"/>
    </row>
    <row r="3" s="54" customFormat="1" ht="50.25" customHeight="1" spans="1:8">
      <c r="A3" s="58" t="s">
        <v>6</v>
      </c>
      <c r="B3" s="59" t="s">
        <v>177</v>
      </c>
      <c r="C3" s="59" t="s">
        <v>178</v>
      </c>
      <c r="D3" s="59" t="s">
        <v>179</v>
      </c>
      <c r="E3" s="59" t="s">
        <v>180</v>
      </c>
      <c r="F3" s="59" t="s">
        <v>181</v>
      </c>
      <c r="G3" s="59" t="s">
        <v>182</v>
      </c>
      <c r="H3" s="60" t="s">
        <v>80</v>
      </c>
    </row>
    <row r="4" ht="30" customHeight="1" spans="1:8">
      <c r="A4" s="61" t="s">
        <v>183</v>
      </c>
      <c r="B4" s="62">
        <v>0</v>
      </c>
      <c r="C4" s="62">
        <v>0</v>
      </c>
      <c r="D4" s="63">
        <v>0</v>
      </c>
      <c r="E4" s="64">
        <f t="shared" ref="E4:E9" si="0">IF(B4=0,0,(D4-B4)/B4)</f>
        <v>0</v>
      </c>
      <c r="F4" s="65"/>
      <c r="G4" s="66">
        <f>(D4/表4!E33)</f>
        <v>0</v>
      </c>
      <c r="H4" s="67"/>
    </row>
    <row r="5" ht="30" customHeight="1" spans="1:8">
      <c r="A5" s="61" t="s">
        <v>184</v>
      </c>
      <c r="B5" s="62">
        <v>2.75</v>
      </c>
      <c r="C5" s="62">
        <v>0</v>
      </c>
      <c r="D5" s="68">
        <v>2.74</v>
      </c>
      <c r="E5" s="64">
        <f t="shared" si="0"/>
        <v>-0.00363636363636356</v>
      </c>
      <c r="F5" s="69" t="s">
        <v>185</v>
      </c>
      <c r="G5" s="66">
        <f>(D5/表4!E33)</f>
        <v>0.00142235695968604</v>
      </c>
      <c r="H5" s="67"/>
    </row>
    <row r="6" ht="30" customHeight="1" spans="1:8">
      <c r="A6" s="61" t="s">
        <v>186</v>
      </c>
      <c r="B6" s="62">
        <v>5.03</v>
      </c>
      <c r="C6" s="62">
        <v>2.55</v>
      </c>
      <c r="D6" s="70">
        <v>5.02</v>
      </c>
      <c r="E6" s="64">
        <f t="shared" si="0"/>
        <v>-0.00198807157057667</v>
      </c>
      <c r="F6" s="69" t="s">
        <v>185</v>
      </c>
      <c r="G6" s="66">
        <f>(D6/表4!E33)</f>
        <v>0.00260592406482625</v>
      </c>
      <c r="H6" s="67"/>
    </row>
    <row r="7" ht="30" customHeight="1" spans="1:8">
      <c r="A7" s="61" t="s">
        <v>187</v>
      </c>
      <c r="B7" s="62">
        <v>5.03</v>
      </c>
      <c r="C7" s="62">
        <v>2.55</v>
      </c>
      <c r="D7" s="68">
        <v>5.02</v>
      </c>
      <c r="E7" s="64">
        <f t="shared" si="0"/>
        <v>-0.00198807157057667</v>
      </c>
      <c r="F7" s="69" t="s">
        <v>185</v>
      </c>
      <c r="G7" s="66">
        <f>(D7/表4!E33)</f>
        <v>0.00260592406482625</v>
      </c>
      <c r="H7" s="67"/>
    </row>
    <row r="8" ht="30" customHeight="1" spans="1:8">
      <c r="A8" s="61" t="s">
        <v>188</v>
      </c>
      <c r="B8" s="62">
        <v>0</v>
      </c>
      <c r="C8" s="62">
        <v>0</v>
      </c>
      <c r="D8" s="63">
        <v>0</v>
      </c>
      <c r="E8" s="64">
        <f t="shared" si="0"/>
        <v>0</v>
      </c>
      <c r="F8" s="65"/>
      <c r="G8" s="66">
        <f>(D8/表4!E33)</f>
        <v>0</v>
      </c>
      <c r="H8" s="67"/>
    </row>
    <row r="9" ht="30" customHeight="1" spans="1:8">
      <c r="A9" s="71" t="s">
        <v>66</v>
      </c>
      <c r="B9" s="72">
        <f>B4+B5+B6</f>
        <v>7.78</v>
      </c>
      <c r="C9" s="72">
        <f>C4+C5+C6</f>
        <v>2.55</v>
      </c>
      <c r="D9" s="72">
        <f>D4+D5+D6</f>
        <v>7.76</v>
      </c>
      <c r="E9" s="64">
        <f t="shared" si="0"/>
        <v>-0.00257069408740366</v>
      </c>
      <c r="F9" s="69" t="s">
        <v>185</v>
      </c>
      <c r="G9" s="66">
        <f>(D9/表4!E33)</f>
        <v>0.0040282810245123</v>
      </c>
      <c r="H9" s="67"/>
    </row>
    <row r="10" ht="12.75" customHeight="1" spans="1:7">
      <c r="A10" s="73" t="s">
        <v>189</v>
      </c>
      <c r="B10" s="74"/>
      <c r="C10" s="74"/>
      <c r="D10" s="74"/>
      <c r="E10" s="74"/>
      <c r="F10" s="74"/>
      <c r="G10" s="74"/>
    </row>
    <row r="11" ht="12.75" customHeight="1" spans="1:1">
      <c r="A11" s="34" t="s">
        <v>190</v>
      </c>
    </row>
    <row r="12" ht="12.75" customHeight="1" spans="1:1">
      <c r="A12" s="34" t="s">
        <v>191</v>
      </c>
    </row>
    <row r="13" ht="12" customHeight="1" spans="1:1">
      <c r="A13" s="34" t="s">
        <v>192</v>
      </c>
    </row>
    <row r="14" ht="12" customHeight="1" spans="1:1">
      <c r="A14" s="34" t="s">
        <v>193</v>
      </c>
    </row>
    <row r="15" ht="12" customHeight="1" spans="1:1">
      <c r="A15" s="34" t="s">
        <v>194</v>
      </c>
    </row>
    <row r="16" s="34" customFormat="1" ht="28.5" customHeight="1" spans="1:8">
      <c r="A16" s="75" t="s">
        <v>195</v>
      </c>
      <c r="B16" s="76"/>
      <c r="C16" s="76"/>
      <c r="D16" s="76"/>
      <c r="E16" s="76"/>
      <c r="F16" s="76"/>
      <c r="G16" s="76"/>
      <c r="H16" s="76"/>
    </row>
    <row r="17" ht="12" customHeight="1" spans="1:8">
      <c r="A17" s="77" t="s">
        <v>196</v>
      </c>
      <c r="B17" s="77"/>
      <c r="C17" s="77"/>
      <c r="D17" s="77"/>
      <c r="E17" s="77"/>
      <c r="F17" s="77"/>
      <c r="G17" s="77"/>
      <c r="H17" s="77"/>
    </row>
  </sheetData>
  <mergeCells count="5">
    <mergeCell ref="A1:G1"/>
    <mergeCell ref="A2:H2"/>
    <mergeCell ref="A10:G10"/>
    <mergeCell ref="A16:H16"/>
    <mergeCell ref="A17:H1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0"/>
  <sheetViews>
    <sheetView workbookViewId="0">
      <selection activeCell="A2" sqref="A2:G2"/>
    </sheetView>
  </sheetViews>
  <sheetFormatPr defaultColWidth="9" defaultRowHeight="13.1"/>
  <cols>
    <col min="1" max="1" width="5.82857142857143" style="31" customWidth="1"/>
    <col min="2" max="2" width="5.82857142857143" style="32" customWidth="1"/>
    <col min="3" max="3" width="5.82857142857143" style="31" customWidth="1"/>
    <col min="4" max="4" width="55.8285714285714" style="33" customWidth="1"/>
    <col min="5" max="7" width="20.8285714285714" style="33" customWidth="1"/>
    <col min="8" max="213" width="6.82857142857143" style="33" customWidth="1"/>
    <col min="214" max="225" width="6.82857142857143" style="31" customWidth="1"/>
    <col min="226" max="248" width="5.33333333333333" style="31" customWidth="1"/>
    <col min="249" max="257" width="9.33333333333333" style="34" customWidth="1"/>
  </cols>
  <sheetData>
    <row r="1" ht="27" customHeight="1" spans="1:7">
      <c r="A1" s="35" t="s">
        <v>197</v>
      </c>
      <c r="B1" s="35"/>
      <c r="C1" s="35"/>
      <c r="D1" s="35"/>
      <c r="E1" s="35"/>
      <c r="F1" s="35"/>
      <c r="G1" s="35"/>
    </row>
    <row r="2" ht="25.5" customHeight="1" spans="1:7">
      <c r="A2" s="36" t="s">
        <v>198</v>
      </c>
      <c r="B2" s="36"/>
      <c r="C2" s="36"/>
      <c r="D2" s="36"/>
      <c r="E2" s="36"/>
      <c r="F2" s="36"/>
      <c r="G2" s="36"/>
    </row>
    <row r="3" ht="15" customHeight="1" spans="1:7">
      <c r="A3" s="37"/>
      <c r="B3" s="38" t="s">
        <v>2</v>
      </c>
      <c r="C3" s="37"/>
      <c r="D3" s="39"/>
      <c r="E3" s="39"/>
      <c r="F3" s="39"/>
      <c r="G3" s="40" t="s">
        <v>3</v>
      </c>
    </row>
    <row r="4" ht="13.5" customHeight="1" spans="1:7">
      <c r="A4" s="4" t="s">
        <v>199</v>
      </c>
      <c r="B4" s="4"/>
      <c r="C4" s="4"/>
      <c r="D4" s="14"/>
      <c r="E4" s="4" t="s">
        <v>200</v>
      </c>
      <c r="F4" s="4"/>
      <c r="G4" s="4"/>
    </row>
    <row r="5" ht="29.25" customHeight="1" spans="1:7">
      <c r="A5" s="5" t="s">
        <v>32</v>
      </c>
      <c r="B5" s="5"/>
      <c r="C5" s="5"/>
      <c r="D5" s="14" t="s">
        <v>33</v>
      </c>
      <c r="E5" s="5" t="s">
        <v>23</v>
      </c>
      <c r="F5" s="5" t="s">
        <v>70</v>
      </c>
      <c r="G5" s="5" t="s">
        <v>71</v>
      </c>
    </row>
    <row r="6" s="30" customFormat="1" ht="15.75" customHeight="1" spans="1:248">
      <c r="A6" s="4" t="s">
        <v>42</v>
      </c>
      <c r="B6" s="4" t="s">
        <v>43</v>
      </c>
      <c r="C6" s="4" t="s">
        <v>44</v>
      </c>
      <c r="D6" s="14"/>
      <c r="E6" s="5"/>
      <c r="F6" s="5"/>
      <c r="G6" s="5"/>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row>
    <row r="7" s="30" customFormat="1" ht="15.75" customHeight="1" spans="1:248">
      <c r="A7" s="42"/>
      <c r="B7" s="43"/>
      <c r="C7" s="43"/>
      <c r="D7" s="44" t="s">
        <v>201</v>
      </c>
      <c r="E7" s="45">
        <f>SUM(F7:G7)</f>
        <v>0</v>
      </c>
      <c r="F7" s="46"/>
      <c r="G7" s="47" t="s">
        <v>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row>
    <row r="8" s="30" customFormat="1" ht="15.75" customHeight="1" spans="1:248">
      <c r="A8" s="48"/>
      <c r="B8" s="49"/>
      <c r="C8" s="49"/>
      <c r="D8" s="49"/>
      <c r="E8" s="45">
        <f>SUM(F8:G8)</f>
        <v>0</v>
      </c>
      <c r="F8" s="46"/>
      <c r="G8" s="50"/>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row>
    <row r="9" s="30" customFormat="1" ht="15.75" customHeight="1" spans="1:248">
      <c r="A9" s="48"/>
      <c r="B9" s="49"/>
      <c r="C9" s="49"/>
      <c r="D9" s="49"/>
      <c r="E9" s="45">
        <f>SUM(F9:G9)</f>
        <v>0</v>
      </c>
      <c r="F9" s="46"/>
      <c r="G9" s="50"/>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row>
    <row r="10" s="30" customFormat="1" ht="15.75" customHeight="1" spans="1:248">
      <c r="A10" s="48"/>
      <c r="B10" s="49"/>
      <c r="C10" s="49"/>
      <c r="D10" s="51" t="s">
        <v>66</v>
      </c>
      <c r="E10" s="52">
        <f>SUM(E7:E9)</f>
        <v>0</v>
      </c>
      <c r="F10" s="52">
        <f>SUM(F7:F9)</f>
        <v>0</v>
      </c>
      <c r="G10" s="52">
        <f>SUM(G7:G9)</f>
        <v>0</v>
      </c>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row>
  </sheetData>
  <mergeCells count="9">
    <mergeCell ref="A1:G1"/>
    <mergeCell ref="A2:G2"/>
    <mergeCell ref="A4:D4"/>
    <mergeCell ref="E4:G4"/>
    <mergeCell ref="A5:C5"/>
    <mergeCell ref="D5:D6"/>
    <mergeCell ref="E5:E6"/>
    <mergeCell ref="F5:F6"/>
    <mergeCell ref="G5:G6"/>
  </mergeCells>
  <dataValidations count="1">
    <dataValidation allowBlank="1" showInputMessage="1" showErrorMessage="1" sqref="F6:G6 F7:G9"/>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39"/>
  <sheetViews>
    <sheetView topLeftCell="A16" workbookViewId="0">
      <selection activeCell="D16" sqref="D16"/>
    </sheetView>
  </sheetViews>
  <sheetFormatPr defaultColWidth="9" defaultRowHeight="15.75" outlineLevelCol="5"/>
  <cols>
    <col min="1" max="1" width="16.6666666666667" style="1" customWidth="1"/>
    <col min="2" max="2" width="26" style="1" customWidth="1"/>
    <col min="3" max="3" width="35.1619047619048" style="1" customWidth="1"/>
    <col min="4" max="4" width="42.6666666666667" style="1" customWidth="1"/>
    <col min="5" max="5" width="35.1619047619048" style="1" customWidth="1"/>
    <col min="6" max="6" width="39.6666666666667" style="1" customWidth="1"/>
    <col min="7" max="257" width="12" style="1" customWidth="1"/>
  </cols>
  <sheetData>
    <row r="2" s="1" customFormat="1" ht="25.1" spans="1:6">
      <c r="A2" s="2" t="s">
        <v>202</v>
      </c>
      <c r="B2" s="2"/>
      <c r="C2" s="2"/>
      <c r="D2" s="2"/>
      <c r="E2" s="2"/>
      <c r="F2" s="2"/>
    </row>
    <row r="3" s="1" customFormat="1" ht="33" customHeight="1" spans="1:6">
      <c r="A3" s="4" t="s">
        <v>203</v>
      </c>
      <c r="B3" s="4"/>
      <c r="C3" s="17" t="s">
        <v>204</v>
      </c>
      <c r="D3" s="18"/>
      <c r="E3" s="18"/>
      <c r="F3" s="19"/>
    </row>
    <row r="4" s="1" customFormat="1" ht="24" customHeight="1" spans="1:6">
      <c r="A4" s="5" t="s">
        <v>205</v>
      </c>
      <c r="B4" s="8" t="s">
        <v>206</v>
      </c>
      <c r="C4" s="20">
        <f>C5+C6</f>
        <v>1926.38</v>
      </c>
      <c r="D4" s="20"/>
      <c r="E4" s="20"/>
      <c r="F4" s="20"/>
    </row>
    <row r="5" s="1" customFormat="1" ht="23" customHeight="1" spans="1:6">
      <c r="A5" s="5"/>
      <c r="B5" s="8" t="s">
        <v>70</v>
      </c>
      <c r="C5" s="20">
        <v>567.5</v>
      </c>
      <c r="D5" s="20"/>
      <c r="E5" s="20"/>
      <c r="F5" s="20"/>
    </row>
    <row r="6" s="1" customFormat="1" ht="23" customHeight="1" spans="1:6">
      <c r="A6" s="5"/>
      <c r="B6" s="8" t="s">
        <v>71</v>
      </c>
      <c r="C6" s="20">
        <v>1358.88</v>
      </c>
      <c r="D6" s="20"/>
      <c r="E6" s="20"/>
      <c r="F6" s="20"/>
    </row>
    <row r="7" s="1" customFormat="1" ht="23" customHeight="1" spans="1:6">
      <c r="A7" s="5"/>
      <c r="B7" s="8" t="s">
        <v>207</v>
      </c>
      <c r="C7" s="21">
        <v>0</v>
      </c>
      <c r="D7" s="21"/>
      <c r="E7" s="21"/>
      <c r="F7" s="21"/>
    </row>
    <row r="8" s="1" customFormat="1" ht="101" customHeight="1" spans="1:6">
      <c r="A8" s="4" t="s">
        <v>208</v>
      </c>
      <c r="B8" s="4"/>
      <c r="C8" s="22" t="s">
        <v>209</v>
      </c>
      <c r="D8" s="22"/>
      <c r="E8" s="22"/>
      <c r="F8" s="22"/>
    </row>
    <row r="9" s="1" customFormat="1" ht="111" customHeight="1" spans="1:6">
      <c r="A9" s="4" t="s">
        <v>210</v>
      </c>
      <c r="B9" s="4"/>
      <c r="C9" s="22" t="s">
        <v>211</v>
      </c>
      <c r="D9" s="22"/>
      <c r="E9" s="22"/>
      <c r="F9" s="22"/>
    </row>
    <row r="10" s="1" customFormat="1" ht="75" customHeight="1" spans="1:6">
      <c r="A10" s="4" t="s">
        <v>212</v>
      </c>
      <c r="B10" s="4"/>
      <c r="C10" s="22" t="s">
        <v>213</v>
      </c>
      <c r="D10" s="22"/>
      <c r="E10" s="22"/>
      <c r="F10" s="22"/>
    </row>
    <row r="11" s="1" customFormat="1" ht="200" customHeight="1" spans="1:6">
      <c r="A11" s="4" t="s">
        <v>214</v>
      </c>
      <c r="B11" s="4"/>
      <c r="C11" s="22" t="s">
        <v>215</v>
      </c>
      <c r="D11" s="22"/>
      <c r="E11" s="22"/>
      <c r="F11" s="22"/>
    </row>
    <row r="12" s="1" customFormat="1" ht="30" customHeight="1" spans="1:6">
      <c r="A12" s="4" t="s">
        <v>216</v>
      </c>
      <c r="B12" s="4" t="s">
        <v>217</v>
      </c>
      <c r="C12" s="4" t="s">
        <v>218</v>
      </c>
      <c r="D12" s="4" t="s">
        <v>219</v>
      </c>
      <c r="E12" s="4" t="s">
        <v>220</v>
      </c>
      <c r="F12" s="4" t="s">
        <v>221</v>
      </c>
    </row>
    <row r="13" s="1" customFormat="1" ht="30" customHeight="1" spans="1:6">
      <c r="A13" s="4"/>
      <c r="B13" s="10" t="s">
        <v>222</v>
      </c>
      <c r="C13" s="4" t="s">
        <v>223</v>
      </c>
      <c r="D13" s="4" t="s">
        <v>224</v>
      </c>
      <c r="E13" s="23" t="s">
        <v>225</v>
      </c>
      <c r="F13" s="22"/>
    </row>
    <row r="14" s="1" customFormat="1" ht="30" customHeight="1" spans="1:6">
      <c r="A14" s="4"/>
      <c r="B14" s="11"/>
      <c r="C14" s="4"/>
      <c r="D14" s="4" t="s">
        <v>226</v>
      </c>
      <c r="E14" s="23" t="s">
        <v>227</v>
      </c>
      <c r="F14" s="22"/>
    </row>
    <row r="15" s="1" customFormat="1" ht="70" customHeight="1" spans="1:6">
      <c r="A15" s="4"/>
      <c r="B15" s="11"/>
      <c r="C15" s="10" t="s">
        <v>228</v>
      </c>
      <c r="D15" s="4" t="s">
        <v>229</v>
      </c>
      <c r="E15" s="24">
        <v>0.6923</v>
      </c>
      <c r="F15" s="22" t="s">
        <v>230</v>
      </c>
    </row>
    <row r="16" s="1" customFormat="1" ht="56" customHeight="1" spans="1:6">
      <c r="A16" s="4"/>
      <c r="B16" s="11"/>
      <c r="C16" s="11"/>
      <c r="D16" s="4" t="s">
        <v>231</v>
      </c>
      <c r="E16" s="24">
        <v>-0.0026</v>
      </c>
      <c r="F16" s="22" t="s">
        <v>232</v>
      </c>
    </row>
    <row r="17" s="1" customFormat="1" ht="36" customHeight="1" spans="1:6">
      <c r="A17" s="4"/>
      <c r="B17" s="9"/>
      <c r="C17" s="9"/>
      <c r="D17" s="4" t="s">
        <v>233</v>
      </c>
      <c r="E17" s="24">
        <v>0.9077</v>
      </c>
      <c r="F17" s="22" t="s">
        <v>234</v>
      </c>
    </row>
    <row r="18" s="1" customFormat="1" ht="30" customHeight="1" spans="1:6">
      <c r="A18" s="4"/>
      <c r="B18" s="10" t="s">
        <v>235</v>
      </c>
      <c r="C18" s="10" t="s">
        <v>236</v>
      </c>
      <c r="D18" s="4" t="s">
        <v>237</v>
      </c>
      <c r="E18" s="25">
        <v>1</v>
      </c>
      <c r="F18" s="22"/>
    </row>
    <row r="19" s="1" customFormat="1" ht="30" customHeight="1" spans="1:6">
      <c r="A19" s="4"/>
      <c r="B19" s="11"/>
      <c r="C19" s="11"/>
      <c r="D19" s="4" t="s">
        <v>238</v>
      </c>
      <c r="E19" s="24">
        <v>0.1557</v>
      </c>
      <c r="F19" s="22" t="s">
        <v>239</v>
      </c>
    </row>
    <row r="20" s="1" customFormat="1" ht="30" customHeight="1" spans="1:6">
      <c r="A20" s="4"/>
      <c r="B20" s="11"/>
      <c r="C20" s="11"/>
      <c r="D20" s="4" t="s">
        <v>240</v>
      </c>
      <c r="E20" s="25">
        <v>1</v>
      </c>
      <c r="F20" s="22"/>
    </row>
    <row r="21" s="1" customFormat="1" ht="30" customHeight="1" spans="1:6">
      <c r="A21" s="4"/>
      <c r="B21" s="11"/>
      <c r="C21" s="11"/>
      <c r="D21" s="4" t="s">
        <v>241</v>
      </c>
      <c r="E21" s="23">
        <v>0</v>
      </c>
      <c r="F21" s="22"/>
    </row>
    <row r="22" s="1" customFormat="1" ht="30" customHeight="1" spans="1:6">
      <c r="A22" s="4"/>
      <c r="B22" s="11"/>
      <c r="C22" s="11"/>
      <c r="D22" s="4" t="s">
        <v>242</v>
      </c>
      <c r="E22" s="23">
        <v>0</v>
      </c>
      <c r="F22" s="22"/>
    </row>
    <row r="23" s="1" customFormat="1" ht="30" customHeight="1" spans="1:6">
      <c r="A23" s="4"/>
      <c r="B23" s="11"/>
      <c r="C23" s="11"/>
      <c r="D23" s="4" t="s">
        <v>243</v>
      </c>
      <c r="E23" s="25">
        <v>1</v>
      </c>
      <c r="F23" s="22"/>
    </row>
    <row r="24" s="1" customFormat="1" ht="34" customHeight="1" spans="1:6">
      <c r="A24" s="4"/>
      <c r="B24" s="11"/>
      <c r="C24" s="11"/>
      <c r="D24" s="4" t="s">
        <v>244</v>
      </c>
      <c r="E24" s="24">
        <v>0.0644</v>
      </c>
      <c r="F24" s="22" t="s">
        <v>245</v>
      </c>
    </row>
    <row r="25" s="1" customFormat="1" ht="30" customHeight="1" spans="1:6">
      <c r="A25" s="4"/>
      <c r="B25" s="11"/>
      <c r="C25" s="9"/>
      <c r="D25" s="4" t="s">
        <v>246</v>
      </c>
      <c r="E25" s="25">
        <v>1</v>
      </c>
      <c r="F25" s="22"/>
    </row>
    <row r="26" s="1" customFormat="1" ht="30" customHeight="1" spans="1:6">
      <c r="A26" s="4"/>
      <c r="B26" s="11"/>
      <c r="C26" s="10" t="s">
        <v>247</v>
      </c>
      <c r="D26" s="4" t="s">
        <v>248</v>
      </c>
      <c r="E26" s="23" t="s">
        <v>249</v>
      </c>
      <c r="F26" s="22"/>
    </row>
    <row r="27" s="1" customFormat="1" ht="30" customHeight="1" spans="1:6">
      <c r="A27" s="4"/>
      <c r="B27" s="11"/>
      <c r="C27" s="11"/>
      <c r="D27" s="4" t="s">
        <v>250</v>
      </c>
      <c r="E27" s="23" t="s">
        <v>251</v>
      </c>
      <c r="F27" s="22"/>
    </row>
    <row r="28" s="1" customFormat="1" ht="30" customHeight="1" spans="1:6">
      <c r="A28" s="4"/>
      <c r="B28" s="11"/>
      <c r="C28" s="11"/>
      <c r="D28" s="4" t="s">
        <v>252</v>
      </c>
      <c r="E28" s="23" t="s">
        <v>253</v>
      </c>
      <c r="F28" s="22"/>
    </row>
    <row r="29" s="1" customFormat="1" ht="30" customHeight="1" spans="1:6">
      <c r="A29" s="4"/>
      <c r="B29" s="11"/>
      <c r="C29" s="9"/>
      <c r="D29" s="4" t="s">
        <v>254</v>
      </c>
      <c r="E29" s="23" t="s">
        <v>255</v>
      </c>
      <c r="F29" s="22"/>
    </row>
    <row r="30" s="1" customFormat="1" ht="30" customHeight="1" spans="1:6">
      <c r="A30" s="4"/>
      <c r="B30" s="11"/>
      <c r="C30" s="26" t="s">
        <v>256</v>
      </c>
      <c r="D30" s="4" t="s">
        <v>248</v>
      </c>
      <c r="E30" s="23" t="s">
        <v>249</v>
      </c>
      <c r="F30" s="22"/>
    </row>
    <row r="31" spans="1:6">
      <c r="A31" s="4"/>
      <c r="B31" s="11"/>
      <c r="C31" s="27"/>
      <c r="D31" s="4" t="s">
        <v>257</v>
      </c>
      <c r="E31" s="23" t="s">
        <v>258</v>
      </c>
      <c r="F31" s="22"/>
    </row>
    <row r="32" spans="1:6">
      <c r="A32" s="4"/>
      <c r="B32" s="9"/>
      <c r="C32" s="28"/>
      <c r="D32" s="4" t="s">
        <v>259</v>
      </c>
      <c r="E32" s="25">
        <v>1</v>
      </c>
      <c r="F32" s="22"/>
    </row>
    <row r="33" spans="1:6">
      <c r="A33" s="4"/>
      <c r="B33" s="10" t="s">
        <v>260</v>
      </c>
      <c r="C33" s="26" t="s">
        <v>261</v>
      </c>
      <c r="D33" s="4" t="s">
        <v>262</v>
      </c>
      <c r="E33" s="25">
        <v>1</v>
      </c>
      <c r="F33" s="22"/>
    </row>
    <row r="34" spans="1:6">
      <c r="A34" s="4"/>
      <c r="B34" s="11"/>
      <c r="C34" s="27"/>
      <c r="D34" s="4" t="s">
        <v>263</v>
      </c>
      <c r="E34" s="25">
        <v>1</v>
      </c>
      <c r="F34" s="22"/>
    </row>
    <row r="35" spans="1:6">
      <c r="A35" s="4"/>
      <c r="B35" s="11"/>
      <c r="C35" s="27"/>
      <c r="D35" s="4" t="s">
        <v>264</v>
      </c>
      <c r="E35" s="25">
        <v>1</v>
      </c>
      <c r="F35" s="22"/>
    </row>
    <row r="36" spans="1:6">
      <c r="A36" s="4"/>
      <c r="B36" s="9"/>
      <c r="C36" s="28"/>
      <c r="D36" s="4" t="s">
        <v>265</v>
      </c>
      <c r="E36" s="25">
        <v>1</v>
      </c>
      <c r="F36" s="22"/>
    </row>
    <row r="37" ht="110.25" spans="1:6">
      <c r="A37" s="4"/>
      <c r="B37" s="11" t="s">
        <v>266</v>
      </c>
      <c r="C37" s="27" t="s">
        <v>267</v>
      </c>
      <c r="D37" s="4" t="s">
        <v>267</v>
      </c>
      <c r="E37" s="22" t="s">
        <v>268</v>
      </c>
      <c r="F37" s="22"/>
    </row>
    <row r="38" ht="78.75" spans="1:6">
      <c r="A38" s="4"/>
      <c r="B38" s="9"/>
      <c r="C38" s="28"/>
      <c r="D38" s="4" t="s">
        <v>269</v>
      </c>
      <c r="E38" s="22" t="s">
        <v>270</v>
      </c>
      <c r="F38" s="29"/>
    </row>
    <row r="39" ht="25" customHeight="1" spans="1:6">
      <c r="A39" s="4" t="s">
        <v>271</v>
      </c>
      <c r="B39" s="4"/>
      <c r="C39" s="4"/>
      <c r="D39" s="4"/>
      <c r="E39" s="4"/>
      <c r="F39" s="4"/>
    </row>
  </sheetData>
  <mergeCells count="30">
    <mergeCell ref="A2:F2"/>
    <mergeCell ref="A3:B3"/>
    <mergeCell ref="C3:F3"/>
    <mergeCell ref="C4:F4"/>
    <mergeCell ref="C5:F5"/>
    <mergeCell ref="C6:F6"/>
    <mergeCell ref="C7:F7"/>
    <mergeCell ref="A8:B8"/>
    <mergeCell ref="C8:F8"/>
    <mergeCell ref="A9:B9"/>
    <mergeCell ref="C9:F9"/>
    <mergeCell ref="A10:B10"/>
    <mergeCell ref="C10:F10"/>
    <mergeCell ref="A11:B11"/>
    <mergeCell ref="C11:F11"/>
    <mergeCell ref="A39:B39"/>
    <mergeCell ref="C39:F39"/>
    <mergeCell ref="A4:A7"/>
    <mergeCell ref="A12:A38"/>
    <mergeCell ref="B13:B17"/>
    <mergeCell ref="B18:B32"/>
    <mergeCell ref="B33:B36"/>
    <mergeCell ref="B37:B38"/>
    <mergeCell ref="C13:C14"/>
    <mergeCell ref="C15:C17"/>
    <mergeCell ref="C18:C25"/>
    <mergeCell ref="C26:C29"/>
    <mergeCell ref="C30:C32"/>
    <mergeCell ref="C33:C36"/>
    <mergeCell ref="C37:C3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2"/>
  <sheetViews>
    <sheetView topLeftCell="A18" workbookViewId="0">
      <selection activeCell="G26" sqref="G26"/>
    </sheetView>
  </sheetViews>
  <sheetFormatPr defaultColWidth="9" defaultRowHeight="15.75"/>
  <cols>
    <col min="1" max="1" width="14.6666666666667" style="1" customWidth="1"/>
    <col min="2" max="2" width="14" style="1" customWidth="1"/>
    <col min="3" max="3" width="37" style="1" customWidth="1"/>
    <col min="4" max="4" width="28.3333333333333" style="1" customWidth="1"/>
    <col min="5" max="5" width="33.3333333333333" style="1" customWidth="1"/>
    <col min="6" max="6" width="29.3333333333333" style="1" customWidth="1"/>
    <col min="7" max="7" width="23.3333333333333" style="1" customWidth="1"/>
    <col min="8" max="8" width="17.6666666666667" style="1" customWidth="1"/>
    <col min="9" max="257" width="12" style="1" customWidth="1"/>
  </cols>
  <sheetData>
    <row r="1" s="1" customFormat="1" ht="36" customHeight="1" spans="1:9">
      <c r="A1" s="2" t="s">
        <v>272</v>
      </c>
      <c r="B1" s="2"/>
      <c r="C1" s="2"/>
      <c r="D1" s="2"/>
      <c r="E1" s="2"/>
      <c r="F1" s="2"/>
      <c r="G1" s="2"/>
      <c r="H1" s="2"/>
      <c r="I1" s="2"/>
    </row>
    <row r="2" s="1" customFormat="1" ht="27" customHeight="1" spans="1:9">
      <c r="A2" s="3" t="s">
        <v>273</v>
      </c>
      <c r="B2" s="3"/>
      <c r="C2" s="4" t="s">
        <v>274</v>
      </c>
      <c r="D2" s="4"/>
      <c r="E2" s="4" t="s">
        <v>275</v>
      </c>
      <c r="F2" s="5"/>
      <c r="G2" s="5"/>
      <c r="H2" s="5"/>
      <c r="I2" s="5"/>
    </row>
    <row r="3" s="1" customFormat="1" ht="27" customHeight="1" spans="1:9">
      <c r="A3" s="3"/>
      <c r="B3" s="3"/>
      <c r="C3" s="4" t="s">
        <v>276</v>
      </c>
      <c r="D3" s="4"/>
      <c r="E3" s="4"/>
      <c r="F3" s="4"/>
      <c r="G3" s="4"/>
      <c r="H3" s="4"/>
      <c r="I3" s="4"/>
    </row>
    <row r="4" s="1" customFormat="1" ht="27" customHeight="1" spans="1:9">
      <c r="A4" s="4" t="s">
        <v>277</v>
      </c>
      <c r="B4" s="4"/>
      <c r="C4" s="6" t="s">
        <v>278</v>
      </c>
      <c r="D4" s="7">
        <v>371.6</v>
      </c>
      <c r="E4" s="7"/>
      <c r="F4" s="7"/>
      <c r="G4" s="7"/>
      <c r="H4" s="7"/>
      <c r="I4" s="7"/>
    </row>
    <row r="5" s="1" customFormat="1" ht="27" customHeight="1" spans="1:9">
      <c r="A5" s="4"/>
      <c r="B5" s="4"/>
      <c r="C5" s="6" t="s">
        <v>279</v>
      </c>
      <c r="D5" s="4">
        <v>371.6</v>
      </c>
      <c r="E5" s="4"/>
      <c r="F5" s="4"/>
      <c r="G5" s="4"/>
      <c r="H5" s="4"/>
      <c r="I5" s="4"/>
    </row>
    <row r="6" s="1" customFormat="1" ht="27" customHeight="1" spans="1:9">
      <c r="A6" s="4"/>
      <c r="B6" s="4"/>
      <c r="C6" s="6" t="s">
        <v>280</v>
      </c>
      <c r="D6" s="4"/>
      <c r="E6" s="4"/>
      <c r="F6" s="4"/>
      <c r="G6" s="4"/>
      <c r="H6" s="4"/>
      <c r="I6" s="4"/>
    </row>
    <row r="7" s="1" customFormat="1" ht="27" customHeight="1" spans="1:9">
      <c r="A7" s="4"/>
      <c r="B7" s="4"/>
      <c r="C7" s="6" t="s">
        <v>281</v>
      </c>
      <c r="D7" s="4">
        <v>371.6</v>
      </c>
      <c r="E7" s="4"/>
      <c r="F7" s="4"/>
      <c r="G7" s="4"/>
      <c r="H7" s="4"/>
      <c r="I7" s="4"/>
    </row>
    <row r="8" s="1" customFormat="1" ht="27" customHeight="1" spans="1:9">
      <c r="A8" s="4"/>
      <c r="B8" s="4"/>
      <c r="C8" s="8" t="s">
        <v>282</v>
      </c>
      <c r="D8" s="4"/>
      <c r="E8" s="4"/>
      <c r="F8" s="4"/>
      <c r="G8" s="4"/>
      <c r="H8" s="4"/>
      <c r="I8" s="4"/>
    </row>
    <row r="9" s="1" customFormat="1" ht="34" customHeight="1" spans="1:9">
      <c r="A9" s="4" t="s">
        <v>283</v>
      </c>
      <c r="B9" s="4"/>
      <c r="C9" s="5" t="s">
        <v>284</v>
      </c>
      <c r="D9" s="5"/>
      <c r="E9" s="5"/>
      <c r="F9" s="5"/>
      <c r="G9" s="5"/>
      <c r="H9" s="5"/>
      <c r="I9" s="5"/>
    </row>
    <row r="10" s="1" customFormat="1" ht="26" customHeight="1" spans="1:9">
      <c r="A10" s="9" t="s">
        <v>216</v>
      </c>
      <c r="B10" s="9" t="s">
        <v>217</v>
      </c>
      <c r="C10" s="9" t="s">
        <v>218</v>
      </c>
      <c r="D10" s="9" t="s">
        <v>285</v>
      </c>
      <c r="E10" s="9" t="s">
        <v>220</v>
      </c>
      <c r="F10" s="9" t="s">
        <v>218</v>
      </c>
      <c r="G10" s="9" t="s">
        <v>285</v>
      </c>
      <c r="H10" s="9" t="s">
        <v>220</v>
      </c>
      <c r="I10" s="9" t="s">
        <v>221</v>
      </c>
    </row>
    <row r="11" s="1" customFormat="1" ht="34" customHeight="1" spans="1:9">
      <c r="A11" s="4"/>
      <c r="B11" s="4" t="s">
        <v>286</v>
      </c>
      <c r="C11" s="4" t="s">
        <v>287</v>
      </c>
      <c r="D11" s="4" t="s">
        <v>226</v>
      </c>
      <c r="E11" s="4" t="s">
        <v>227</v>
      </c>
      <c r="F11" s="4" t="s">
        <v>287</v>
      </c>
      <c r="G11" s="4" t="s">
        <v>226</v>
      </c>
      <c r="H11" s="4" t="s">
        <v>227</v>
      </c>
      <c r="I11" s="4"/>
    </row>
    <row r="12" s="1" customFormat="1" ht="34" customHeight="1" spans="1:9">
      <c r="A12" s="4"/>
      <c r="B12" s="4"/>
      <c r="C12" s="10" t="s">
        <v>288</v>
      </c>
      <c r="D12" s="4" t="s">
        <v>289</v>
      </c>
      <c r="E12" s="4" t="s">
        <v>290</v>
      </c>
      <c r="F12" s="10" t="s">
        <v>288</v>
      </c>
      <c r="G12" s="4" t="s">
        <v>289</v>
      </c>
      <c r="H12" s="4" t="s">
        <v>290</v>
      </c>
      <c r="I12" s="4"/>
    </row>
    <row r="13" s="1" customFormat="1" ht="22" customHeight="1" spans="1:9">
      <c r="A13" s="4"/>
      <c r="B13" s="4"/>
      <c r="C13" s="9"/>
      <c r="D13" s="4" t="s">
        <v>291</v>
      </c>
      <c r="E13" s="4" t="s">
        <v>225</v>
      </c>
      <c r="F13" s="9"/>
      <c r="G13" s="4" t="s">
        <v>291</v>
      </c>
      <c r="H13" s="4" t="s">
        <v>225</v>
      </c>
      <c r="I13" s="4"/>
    </row>
    <row r="14" s="1" customFormat="1" ht="26" customHeight="1" spans="1:9">
      <c r="A14" s="4"/>
      <c r="B14" s="11" t="s">
        <v>235</v>
      </c>
      <c r="C14" s="4" t="s">
        <v>292</v>
      </c>
      <c r="D14" s="4" t="s">
        <v>293</v>
      </c>
      <c r="E14" s="12">
        <v>1</v>
      </c>
      <c r="F14" s="4" t="s">
        <v>292</v>
      </c>
      <c r="G14" s="4" t="s">
        <v>293</v>
      </c>
      <c r="H14" s="12">
        <v>1</v>
      </c>
      <c r="I14" s="4"/>
    </row>
    <row r="15" s="1" customFormat="1" ht="26" customHeight="1" spans="1:9">
      <c r="A15" s="4"/>
      <c r="B15" s="11"/>
      <c r="C15" s="4"/>
      <c r="D15" s="4" t="s">
        <v>294</v>
      </c>
      <c r="E15" s="12">
        <v>1</v>
      </c>
      <c r="F15" s="4"/>
      <c r="G15" s="4" t="s">
        <v>294</v>
      </c>
      <c r="H15" s="12">
        <v>1</v>
      </c>
      <c r="I15" s="4"/>
    </row>
    <row r="16" s="1" customFormat="1" ht="22" customHeight="1" spans="1:9">
      <c r="A16" s="4"/>
      <c r="B16" s="11"/>
      <c r="C16" s="4"/>
      <c r="D16" s="4" t="s">
        <v>250</v>
      </c>
      <c r="E16" s="4" t="s">
        <v>251</v>
      </c>
      <c r="F16" s="4"/>
      <c r="G16" s="4" t="s">
        <v>250</v>
      </c>
      <c r="H16" s="4" t="s">
        <v>251</v>
      </c>
      <c r="I16" s="4"/>
    </row>
    <row r="17" s="1" customFormat="1" ht="30" customHeight="1" spans="1:9">
      <c r="A17" s="4"/>
      <c r="B17" s="11"/>
      <c r="C17" s="10" t="s">
        <v>295</v>
      </c>
      <c r="D17" s="4" t="s">
        <v>248</v>
      </c>
      <c r="E17" s="4" t="s">
        <v>249</v>
      </c>
      <c r="F17" s="10" t="s">
        <v>295</v>
      </c>
      <c r="G17" s="4" t="s">
        <v>248</v>
      </c>
      <c r="H17" s="4" t="s">
        <v>249</v>
      </c>
      <c r="I17" s="4"/>
    </row>
    <row r="18" s="1" customFormat="1" ht="30" customHeight="1" spans="1:9">
      <c r="A18" s="4"/>
      <c r="B18" s="9"/>
      <c r="C18" s="9"/>
      <c r="D18" s="4" t="s">
        <v>296</v>
      </c>
      <c r="E18" s="4" t="s">
        <v>297</v>
      </c>
      <c r="F18" s="9"/>
      <c r="G18" s="4" t="s">
        <v>296</v>
      </c>
      <c r="H18" s="4" t="s">
        <v>297</v>
      </c>
      <c r="I18" s="4"/>
    </row>
    <row r="19" s="1" customFormat="1" ht="30" customHeight="1" spans="1:9">
      <c r="A19" s="4"/>
      <c r="B19" s="10" t="s">
        <v>260</v>
      </c>
      <c r="C19" s="4" t="s">
        <v>298</v>
      </c>
      <c r="D19" s="4" t="s">
        <v>262</v>
      </c>
      <c r="E19" s="12">
        <v>1</v>
      </c>
      <c r="F19" s="4" t="s">
        <v>298</v>
      </c>
      <c r="G19" s="4" t="s">
        <v>262</v>
      </c>
      <c r="H19" s="12">
        <v>1</v>
      </c>
      <c r="I19" s="4"/>
    </row>
    <row r="20" s="1" customFormat="1" ht="22" customHeight="1" spans="1:9">
      <c r="A20" s="4"/>
      <c r="B20" s="11"/>
      <c r="C20" s="4" t="s">
        <v>299</v>
      </c>
      <c r="D20" s="4" t="s">
        <v>264</v>
      </c>
      <c r="E20" s="12">
        <v>1</v>
      </c>
      <c r="F20" s="4" t="s">
        <v>299</v>
      </c>
      <c r="G20" s="4" t="s">
        <v>264</v>
      </c>
      <c r="H20" s="12">
        <v>1</v>
      </c>
      <c r="I20" s="4"/>
    </row>
    <row r="21" s="1" customFormat="1" ht="22" customHeight="1" spans="1:9">
      <c r="A21" s="4"/>
      <c r="B21" s="11"/>
      <c r="C21" s="4" t="s">
        <v>300</v>
      </c>
      <c r="D21" s="4" t="s">
        <v>301</v>
      </c>
      <c r="E21" s="4" t="s">
        <v>302</v>
      </c>
      <c r="F21" s="4" t="s">
        <v>300</v>
      </c>
      <c r="G21" s="4" t="s">
        <v>301</v>
      </c>
      <c r="H21" s="4" t="s">
        <v>302</v>
      </c>
      <c r="I21" s="4"/>
    </row>
    <row r="22" s="1" customFormat="1" ht="22" customHeight="1" spans="1:9">
      <c r="A22" s="4"/>
      <c r="B22" s="9"/>
      <c r="C22" s="4" t="s">
        <v>303</v>
      </c>
      <c r="D22" s="4" t="s">
        <v>304</v>
      </c>
      <c r="E22" s="12">
        <v>1</v>
      </c>
      <c r="F22" s="4" t="s">
        <v>303</v>
      </c>
      <c r="G22" s="4" t="s">
        <v>304</v>
      </c>
      <c r="H22" s="12">
        <v>1</v>
      </c>
      <c r="I22" s="4"/>
    </row>
    <row r="23" s="1" customFormat="1" ht="47" customHeight="1" spans="1:9">
      <c r="A23" s="4"/>
      <c r="B23" s="10" t="s">
        <v>266</v>
      </c>
      <c r="C23" s="10" t="s">
        <v>305</v>
      </c>
      <c r="D23" s="4" t="s">
        <v>306</v>
      </c>
      <c r="E23" s="13" t="s">
        <v>307</v>
      </c>
      <c r="F23" s="10" t="s">
        <v>305</v>
      </c>
      <c r="G23" s="4" t="s">
        <v>306</v>
      </c>
      <c r="H23" s="13" t="s">
        <v>307</v>
      </c>
      <c r="I23" s="4"/>
    </row>
    <row r="24" s="1" customFormat="1" ht="21" customHeight="1" spans="1:9">
      <c r="A24" s="4"/>
      <c r="B24" s="9"/>
      <c r="C24" s="9"/>
      <c r="D24" s="4" t="s">
        <v>308</v>
      </c>
      <c r="E24" s="12">
        <v>1</v>
      </c>
      <c r="F24" s="9"/>
      <c r="G24" s="4" t="s">
        <v>308</v>
      </c>
      <c r="H24" s="12">
        <v>1</v>
      </c>
      <c r="I24" s="4"/>
    </row>
    <row r="27" ht="25.1" spans="1:9">
      <c r="A27" s="2" t="s">
        <v>272</v>
      </c>
      <c r="B27" s="2"/>
      <c r="C27" s="2"/>
      <c r="D27" s="2"/>
      <c r="E27" s="2"/>
      <c r="F27" s="2"/>
      <c r="G27" s="2"/>
      <c r="H27" s="2"/>
      <c r="I27" s="2"/>
    </row>
    <row r="28" ht="21" customHeight="1" spans="1:9">
      <c r="A28" s="3" t="s">
        <v>273</v>
      </c>
      <c r="B28" s="3"/>
      <c r="C28" s="14" t="s">
        <v>309</v>
      </c>
      <c r="D28" s="15"/>
      <c r="E28" s="4" t="s">
        <v>275</v>
      </c>
      <c r="F28" s="5"/>
      <c r="G28" s="5"/>
      <c r="H28" s="5"/>
      <c r="I28" s="5"/>
    </row>
    <row r="29" ht="21" customHeight="1" spans="1:9">
      <c r="A29" s="3"/>
      <c r="B29" s="3"/>
      <c r="C29" s="4" t="s">
        <v>276</v>
      </c>
      <c r="D29" s="4"/>
      <c r="E29" s="4"/>
      <c r="F29" s="4"/>
      <c r="G29" s="4"/>
      <c r="H29" s="4"/>
      <c r="I29" s="4"/>
    </row>
    <row r="30" ht="21" customHeight="1" spans="1:9">
      <c r="A30" s="4" t="s">
        <v>277</v>
      </c>
      <c r="B30" s="4"/>
      <c r="C30" s="6" t="s">
        <v>278</v>
      </c>
      <c r="D30" s="7">
        <v>135.6</v>
      </c>
      <c r="E30" s="7"/>
      <c r="F30" s="7"/>
      <c r="G30" s="7"/>
      <c r="H30" s="7"/>
      <c r="I30" s="7"/>
    </row>
    <row r="31" ht="21" customHeight="1" spans="1:9">
      <c r="A31" s="4"/>
      <c r="B31" s="4"/>
      <c r="C31" s="6" t="s">
        <v>279</v>
      </c>
      <c r="D31" s="4">
        <v>135.6</v>
      </c>
      <c r="E31" s="4"/>
      <c r="F31" s="4"/>
      <c r="G31" s="4"/>
      <c r="H31" s="4"/>
      <c r="I31" s="4"/>
    </row>
    <row r="32" ht="21" customHeight="1" spans="1:9">
      <c r="A32" s="4"/>
      <c r="B32" s="4"/>
      <c r="C32" s="6" t="s">
        <v>280</v>
      </c>
      <c r="D32" s="4"/>
      <c r="E32" s="4"/>
      <c r="F32" s="4"/>
      <c r="G32" s="4"/>
      <c r="H32" s="4"/>
      <c r="I32" s="4"/>
    </row>
    <row r="33" ht="21" customHeight="1" spans="1:9">
      <c r="A33" s="4"/>
      <c r="B33" s="4"/>
      <c r="C33" s="6" t="s">
        <v>281</v>
      </c>
      <c r="D33" s="4">
        <v>135.6</v>
      </c>
      <c r="E33" s="4"/>
      <c r="F33" s="4"/>
      <c r="G33" s="4"/>
      <c r="H33" s="4"/>
      <c r="I33" s="4"/>
    </row>
    <row r="34" ht="18" customHeight="1" spans="1:9">
      <c r="A34" s="4"/>
      <c r="B34" s="4"/>
      <c r="C34" s="8" t="s">
        <v>282</v>
      </c>
      <c r="D34" s="4"/>
      <c r="E34" s="4"/>
      <c r="F34" s="4"/>
      <c r="G34" s="4"/>
      <c r="H34" s="4"/>
      <c r="I34" s="4"/>
    </row>
    <row r="35" ht="24" customHeight="1" spans="1:9">
      <c r="A35" s="4" t="s">
        <v>283</v>
      </c>
      <c r="B35" s="4"/>
      <c r="C35" s="5" t="s">
        <v>310</v>
      </c>
      <c r="D35" s="5"/>
      <c r="E35" s="5"/>
      <c r="F35" s="5"/>
      <c r="G35" s="5"/>
      <c r="H35" s="5"/>
      <c r="I35" s="5"/>
    </row>
    <row r="36" ht="31" customHeight="1" spans="1:9">
      <c r="A36" s="4" t="s">
        <v>216</v>
      </c>
      <c r="B36" s="4" t="s">
        <v>217</v>
      </c>
      <c r="C36" s="4" t="s">
        <v>218</v>
      </c>
      <c r="D36" s="4" t="s">
        <v>285</v>
      </c>
      <c r="E36" s="4" t="s">
        <v>220</v>
      </c>
      <c r="F36" s="4" t="s">
        <v>218</v>
      </c>
      <c r="G36" s="4" t="s">
        <v>285</v>
      </c>
      <c r="H36" s="4" t="s">
        <v>220</v>
      </c>
      <c r="I36" s="4" t="s">
        <v>221</v>
      </c>
    </row>
    <row r="37" ht="31" customHeight="1" spans="1:9">
      <c r="A37" s="4"/>
      <c r="B37" s="4" t="s">
        <v>286</v>
      </c>
      <c r="C37" s="4" t="s">
        <v>287</v>
      </c>
      <c r="D37" s="4" t="s">
        <v>226</v>
      </c>
      <c r="E37" s="4" t="s">
        <v>227</v>
      </c>
      <c r="F37" s="4" t="s">
        <v>287</v>
      </c>
      <c r="G37" s="4" t="s">
        <v>226</v>
      </c>
      <c r="H37" s="4" t="s">
        <v>227</v>
      </c>
      <c r="I37" s="4"/>
    </row>
    <row r="38" ht="31" customHeight="1" spans="1:9">
      <c r="A38" s="4"/>
      <c r="B38" s="4"/>
      <c r="C38" s="10" t="s">
        <v>288</v>
      </c>
      <c r="D38" s="4" t="s">
        <v>289</v>
      </c>
      <c r="E38" s="4" t="s">
        <v>290</v>
      </c>
      <c r="F38" s="10" t="s">
        <v>288</v>
      </c>
      <c r="G38" s="4" t="s">
        <v>289</v>
      </c>
      <c r="H38" s="4" t="s">
        <v>290</v>
      </c>
      <c r="I38" s="4"/>
    </row>
    <row r="39" ht="31" customHeight="1" spans="1:9">
      <c r="A39" s="4"/>
      <c r="B39" s="4"/>
      <c r="C39" s="9"/>
      <c r="D39" s="4" t="s">
        <v>291</v>
      </c>
      <c r="E39" s="4" t="s">
        <v>225</v>
      </c>
      <c r="F39" s="9"/>
      <c r="G39" s="4" t="s">
        <v>291</v>
      </c>
      <c r="H39" s="4" t="s">
        <v>225</v>
      </c>
      <c r="I39" s="4"/>
    </row>
    <row r="40" ht="31" customHeight="1" spans="1:9">
      <c r="A40" s="4"/>
      <c r="B40" s="11" t="s">
        <v>235</v>
      </c>
      <c r="C40" s="4" t="s">
        <v>292</v>
      </c>
      <c r="D40" s="4" t="s">
        <v>293</v>
      </c>
      <c r="E40" s="12">
        <v>1</v>
      </c>
      <c r="F40" s="4" t="s">
        <v>292</v>
      </c>
      <c r="G40" s="4" t="s">
        <v>293</v>
      </c>
      <c r="H40" s="12">
        <v>1</v>
      </c>
      <c r="I40" s="4"/>
    </row>
    <row r="41" ht="31" customHeight="1" spans="1:9">
      <c r="A41" s="4"/>
      <c r="B41" s="11"/>
      <c r="C41" s="4"/>
      <c r="D41" s="4" t="s">
        <v>294</v>
      </c>
      <c r="E41" s="12">
        <v>1</v>
      </c>
      <c r="F41" s="4"/>
      <c r="G41" s="4" t="s">
        <v>294</v>
      </c>
      <c r="H41" s="12">
        <v>1</v>
      </c>
      <c r="I41" s="4"/>
    </row>
    <row r="42" ht="31" customHeight="1" spans="1:9">
      <c r="A42" s="4"/>
      <c r="B42" s="11"/>
      <c r="C42" s="4"/>
      <c r="D42" s="4" t="s">
        <v>250</v>
      </c>
      <c r="E42" s="4" t="s">
        <v>251</v>
      </c>
      <c r="F42" s="4"/>
      <c r="G42" s="4" t="s">
        <v>250</v>
      </c>
      <c r="H42" s="4" t="s">
        <v>251</v>
      </c>
      <c r="I42" s="4"/>
    </row>
    <row r="43" ht="31" customHeight="1" spans="1:9">
      <c r="A43" s="4"/>
      <c r="B43" s="11"/>
      <c r="C43" s="10" t="s">
        <v>295</v>
      </c>
      <c r="D43" s="4" t="s">
        <v>248</v>
      </c>
      <c r="E43" s="4" t="s">
        <v>249</v>
      </c>
      <c r="F43" s="10" t="s">
        <v>295</v>
      </c>
      <c r="G43" s="4" t="s">
        <v>248</v>
      </c>
      <c r="H43" s="4" t="s">
        <v>249</v>
      </c>
      <c r="I43" s="4"/>
    </row>
    <row r="44" ht="31" customHeight="1" spans="1:9">
      <c r="A44" s="4"/>
      <c r="B44" s="9"/>
      <c r="C44" s="9"/>
      <c r="D44" s="4" t="s">
        <v>296</v>
      </c>
      <c r="E44" s="4" t="s">
        <v>297</v>
      </c>
      <c r="F44" s="9"/>
      <c r="G44" s="4" t="s">
        <v>296</v>
      </c>
      <c r="H44" s="4" t="s">
        <v>297</v>
      </c>
      <c r="I44" s="4"/>
    </row>
    <row r="45" ht="31" customHeight="1" spans="1:9">
      <c r="A45" s="4"/>
      <c r="B45" s="10" t="s">
        <v>260</v>
      </c>
      <c r="C45" s="4" t="s">
        <v>298</v>
      </c>
      <c r="D45" s="4" t="s">
        <v>262</v>
      </c>
      <c r="E45" s="12">
        <v>1</v>
      </c>
      <c r="F45" s="4" t="s">
        <v>298</v>
      </c>
      <c r="G45" s="4" t="s">
        <v>262</v>
      </c>
      <c r="H45" s="12">
        <v>1</v>
      </c>
      <c r="I45" s="4"/>
    </row>
    <row r="46" ht="31" customHeight="1" spans="1:9">
      <c r="A46" s="4"/>
      <c r="B46" s="11"/>
      <c r="C46" s="4" t="s">
        <v>299</v>
      </c>
      <c r="D46" s="4" t="s">
        <v>264</v>
      </c>
      <c r="E46" s="12">
        <v>1</v>
      </c>
      <c r="F46" s="4" t="s">
        <v>299</v>
      </c>
      <c r="G46" s="4" t="s">
        <v>264</v>
      </c>
      <c r="H46" s="12">
        <v>1</v>
      </c>
      <c r="I46" s="4"/>
    </row>
    <row r="47" ht="31" customHeight="1" spans="1:9">
      <c r="A47" s="4"/>
      <c r="B47" s="11"/>
      <c r="C47" s="4" t="s">
        <v>300</v>
      </c>
      <c r="D47" s="4" t="s">
        <v>301</v>
      </c>
      <c r="E47" s="4" t="s">
        <v>302</v>
      </c>
      <c r="F47" s="4" t="s">
        <v>300</v>
      </c>
      <c r="G47" s="4" t="s">
        <v>301</v>
      </c>
      <c r="H47" s="4" t="s">
        <v>302</v>
      </c>
      <c r="I47" s="4"/>
    </row>
    <row r="48" ht="31" customHeight="1" spans="1:9">
      <c r="A48" s="4"/>
      <c r="B48" s="9"/>
      <c r="C48" s="4" t="s">
        <v>303</v>
      </c>
      <c r="D48" s="4" t="s">
        <v>304</v>
      </c>
      <c r="E48" s="12">
        <v>1</v>
      </c>
      <c r="F48" s="4" t="s">
        <v>303</v>
      </c>
      <c r="G48" s="4" t="s">
        <v>304</v>
      </c>
      <c r="H48" s="12">
        <v>1</v>
      </c>
      <c r="I48" s="4"/>
    </row>
    <row r="49" ht="33.75" spans="1:9">
      <c r="A49" s="4"/>
      <c r="B49" s="10" t="s">
        <v>266</v>
      </c>
      <c r="C49" s="10" t="s">
        <v>305</v>
      </c>
      <c r="D49" s="4" t="s">
        <v>306</v>
      </c>
      <c r="E49" s="13" t="s">
        <v>311</v>
      </c>
      <c r="F49" s="10" t="s">
        <v>305</v>
      </c>
      <c r="G49" s="4" t="s">
        <v>306</v>
      </c>
      <c r="H49" s="13" t="s">
        <v>311</v>
      </c>
      <c r="I49" s="4"/>
    </row>
    <row r="50" ht="20" customHeight="1" spans="1:9">
      <c r="A50" s="4"/>
      <c r="B50" s="9"/>
      <c r="C50" s="9"/>
      <c r="D50" s="4" t="s">
        <v>308</v>
      </c>
      <c r="E50" s="12">
        <v>1</v>
      </c>
      <c r="F50" s="9"/>
      <c r="G50" s="4" t="s">
        <v>308</v>
      </c>
      <c r="H50" s="12">
        <v>1</v>
      </c>
      <c r="I50" s="4"/>
    </row>
    <row r="53" ht="25.1" spans="1:9">
      <c r="A53" s="2" t="s">
        <v>272</v>
      </c>
      <c r="B53" s="2"/>
      <c r="C53" s="2"/>
      <c r="D53" s="2"/>
      <c r="E53" s="2"/>
      <c r="F53" s="2"/>
      <c r="G53" s="2"/>
      <c r="H53" s="2"/>
      <c r="I53" s="2"/>
    </row>
    <row r="54" ht="23" customHeight="1" spans="1:9">
      <c r="A54" s="4" t="s">
        <v>273</v>
      </c>
      <c r="B54" s="4"/>
      <c r="C54" s="4" t="s">
        <v>312</v>
      </c>
      <c r="D54" s="4"/>
      <c r="E54" s="4" t="s">
        <v>275</v>
      </c>
      <c r="F54" s="5"/>
      <c r="G54" s="5"/>
      <c r="H54" s="5"/>
      <c r="I54" s="5"/>
    </row>
    <row r="55" ht="23" customHeight="1" spans="1:9">
      <c r="A55" s="3"/>
      <c r="B55" s="3"/>
      <c r="C55" s="4" t="s">
        <v>276</v>
      </c>
      <c r="D55" s="4"/>
      <c r="E55" s="4"/>
      <c r="F55" s="4"/>
      <c r="G55" s="4"/>
      <c r="H55" s="4"/>
      <c r="I55" s="4"/>
    </row>
    <row r="56" ht="23" customHeight="1" spans="1:9">
      <c r="A56" s="4" t="s">
        <v>277</v>
      </c>
      <c r="B56" s="4"/>
      <c r="C56" s="6" t="s">
        <v>278</v>
      </c>
      <c r="D56" s="7">
        <v>255</v>
      </c>
      <c r="E56" s="7"/>
      <c r="F56" s="7"/>
      <c r="G56" s="7"/>
      <c r="H56" s="7"/>
      <c r="I56" s="7"/>
    </row>
    <row r="57" ht="23" customHeight="1" spans="1:9">
      <c r="A57" s="4"/>
      <c r="B57" s="4"/>
      <c r="C57" s="6" t="s">
        <v>279</v>
      </c>
      <c r="D57" s="4">
        <v>255</v>
      </c>
      <c r="E57" s="4"/>
      <c r="F57" s="4"/>
      <c r="G57" s="4"/>
      <c r="H57" s="4"/>
      <c r="I57" s="4"/>
    </row>
    <row r="58" ht="23" customHeight="1" spans="1:9">
      <c r="A58" s="4"/>
      <c r="B58" s="4"/>
      <c r="C58" s="6" t="s">
        <v>280</v>
      </c>
      <c r="D58" s="4"/>
      <c r="E58" s="4"/>
      <c r="F58" s="4"/>
      <c r="G58" s="4"/>
      <c r="H58" s="4"/>
      <c r="I58" s="4"/>
    </row>
    <row r="59" ht="23" customHeight="1" spans="1:9">
      <c r="A59" s="4"/>
      <c r="B59" s="4"/>
      <c r="C59" s="6" t="s">
        <v>281</v>
      </c>
      <c r="D59" s="4">
        <v>255</v>
      </c>
      <c r="E59" s="4"/>
      <c r="F59" s="4"/>
      <c r="G59" s="4"/>
      <c r="H59" s="4"/>
      <c r="I59" s="4"/>
    </row>
    <row r="60" ht="23" customHeight="1" spans="1:9">
      <c r="A60" s="4"/>
      <c r="B60" s="4"/>
      <c r="C60" s="8" t="s">
        <v>282</v>
      </c>
      <c r="D60" s="4"/>
      <c r="E60" s="4"/>
      <c r="F60" s="4"/>
      <c r="G60" s="4"/>
      <c r="H60" s="4"/>
      <c r="I60" s="4"/>
    </row>
    <row r="61" ht="36" customHeight="1" spans="1:9">
      <c r="A61" s="4" t="s">
        <v>283</v>
      </c>
      <c r="B61" s="4"/>
      <c r="C61" s="16" t="s">
        <v>313</v>
      </c>
      <c r="D61" s="16"/>
      <c r="E61" s="16"/>
      <c r="F61" s="16"/>
      <c r="G61" s="16"/>
      <c r="H61" s="16"/>
      <c r="I61" s="16"/>
    </row>
    <row r="62" ht="36" customHeight="1" spans="1:9">
      <c r="A62" s="4" t="s">
        <v>216</v>
      </c>
      <c r="B62" s="4" t="s">
        <v>217</v>
      </c>
      <c r="C62" s="4" t="s">
        <v>218</v>
      </c>
      <c r="D62" s="4" t="s">
        <v>285</v>
      </c>
      <c r="E62" s="4" t="s">
        <v>220</v>
      </c>
      <c r="F62" s="4" t="s">
        <v>218</v>
      </c>
      <c r="G62" s="4" t="s">
        <v>285</v>
      </c>
      <c r="H62" s="4" t="s">
        <v>220</v>
      </c>
      <c r="I62" s="4" t="s">
        <v>221</v>
      </c>
    </row>
    <row r="63" ht="36" customHeight="1" spans="1:9">
      <c r="A63" s="4"/>
      <c r="B63" s="4" t="s">
        <v>286</v>
      </c>
      <c r="C63" s="4" t="s">
        <v>287</v>
      </c>
      <c r="D63" s="4" t="s">
        <v>226</v>
      </c>
      <c r="E63" s="4" t="s">
        <v>227</v>
      </c>
      <c r="F63" s="4" t="s">
        <v>287</v>
      </c>
      <c r="G63" s="4" t="s">
        <v>226</v>
      </c>
      <c r="H63" s="4" t="s">
        <v>227</v>
      </c>
      <c r="I63" s="4"/>
    </row>
    <row r="64" ht="36" customHeight="1" spans="1:9">
      <c r="A64" s="4"/>
      <c r="B64" s="4"/>
      <c r="C64" s="10" t="s">
        <v>288</v>
      </c>
      <c r="D64" s="4" t="s">
        <v>289</v>
      </c>
      <c r="E64" s="4" t="s">
        <v>290</v>
      </c>
      <c r="F64" s="10" t="s">
        <v>288</v>
      </c>
      <c r="G64" s="4" t="s">
        <v>289</v>
      </c>
      <c r="H64" s="4" t="s">
        <v>290</v>
      </c>
      <c r="I64" s="4"/>
    </row>
    <row r="65" ht="36" customHeight="1" spans="1:9">
      <c r="A65" s="4"/>
      <c r="B65" s="4"/>
      <c r="C65" s="9"/>
      <c r="D65" s="4" t="s">
        <v>291</v>
      </c>
      <c r="E65" s="4" t="s">
        <v>225</v>
      </c>
      <c r="F65" s="9"/>
      <c r="G65" s="4" t="s">
        <v>291</v>
      </c>
      <c r="H65" s="4" t="s">
        <v>225</v>
      </c>
      <c r="I65" s="4"/>
    </row>
    <row r="66" ht="36" customHeight="1" spans="1:9">
      <c r="A66" s="4"/>
      <c r="B66" s="11" t="s">
        <v>235</v>
      </c>
      <c r="C66" s="4" t="s">
        <v>292</v>
      </c>
      <c r="D66" s="4" t="s">
        <v>293</v>
      </c>
      <c r="E66" s="12">
        <v>1</v>
      </c>
      <c r="F66" s="4" t="s">
        <v>292</v>
      </c>
      <c r="G66" s="4" t="s">
        <v>293</v>
      </c>
      <c r="H66" s="12">
        <v>1</v>
      </c>
      <c r="I66" s="4"/>
    </row>
    <row r="67" ht="36" customHeight="1" spans="1:9">
      <c r="A67" s="4"/>
      <c r="B67" s="11"/>
      <c r="C67" s="4"/>
      <c r="D67" s="4" t="s">
        <v>294</v>
      </c>
      <c r="E67" s="12">
        <v>1</v>
      </c>
      <c r="F67" s="4"/>
      <c r="G67" s="4" t="s">
        <v>294</v>
      </c>
      <c r="H67" s="12">
        <v>1</v>
      </c>
      <c r="I67" s="4"/>
    </row>
    <row r="68" ht="36" customHeight="1" spans="1:9">
      <c r="A68" s="4"/>
      <c r="B68" s="11"/>
      <c r="C68" s="4"/>
      <c r="D68" s="4" t="s">
        <v>250</v>
      </c>
      <c r="E68" s="4" t="s">
        <v>251</v>
      </c>
      <c r="F68" s="4"/>
      <c r="G68" s="4" t="s">
        <v>250</v>
      </c>
      <c r="H68" s="4" t="s">
        <v>251</v>
      </c>
      <c r="I68" s="4"/>
    </row>
    <row r="69" ht="36" customHeight="1" spans="1:9">
      <c r="A69" s="4"/>
      <c r="B69" s="11"/>
      <c r="C69" s="10" t="s">
        <v>295</v>
      </c>
      <c r="D69" s="4" t="s">
        <v>248</v>
      </c>
      <c r="E69" s="4" t="s">
        <v>249</v>
      </c>
      <c r="F69" s="10" t="s">
        <v>295</v>
      </c>
      <c r="G69" s="4" t="s">
        <v>248</v>
      </c>
      <c r="H69" s="4" t="s">
        <v>249</v>
      </c>
      <c r="I69" s="4"/>
    </row>
    <row r="70" ht="36" customHeight="1" spans="1:9">
      <c r="A70" s="4"/>
      <c r="B70" s="9"/>
      <c r="C70" s="9"/>
      <c r="D70" s="4" t="s">
        <v>296</v>
      </c>
      <c r="E70" s="4" t="s">
        <v>297</v>
      </c>
      <c r="F70" s="9"/>
      <c r="G70" s="4" t="s">
        <v>296</v>
      </c>
      <c r="H70" s="4" t="s">
        <v>297</v>
      </c>
      <c r="I70" s="4"/>
    </row>
    <row r="71" ht="36" customHeight="1" spans="1:9">
      <c r="A71" s="4"/>
      <c r="B71" s="10" t="s">
        <v>260</v>
      </c>
      <c r="C71" s="4" t="s">
        <v>298</v>
      </c>
      <c r="D71" s="4" t="s">
        <v>262</v>
      </c>
      <c r="E71" s="12">
        <v>1</v>
      </c>
      <c r="F71" s="4" t="s">
        <v>298</v>
      </c>
      <c r="G71" s="4" t="s">
        <v>262</v>
      </c>
      <c r="H71" s="12">
        <v>1</v>
      </c>
      <c r="I71" s="4"/>
    </row>
    <row r="72" ht="36" customHeight="1" spans="1:9">
      <c r="A72" s="4"/>
      <c r="B72" s="11"/>
      <c r="C72" s="4" t="s">
        <v>299</v>
      </c>
      <c r="D72" s="4" t="s">
        <v>264</v>
      </c>
      <c r="E72" s="12">
        <v>1</v>
      </c>
      <c r="F72" s="4" t="s">
        <v>299</v>
      </c>
      <c r="G72" s="4" t="s">
        <v>264</v>
      </c>
      <c r="H72" s="12">
        <v>1</v>
      </c>
      <c r="I72" s="4"/>
    </row>
    <row r="73" ht="36" customHeight="1" spans="1:9">
      <c r="A73" s="4"/>
      <c r="B73" s="11"/>
      <c r="C73" s="4" t="s">
        <v>300</v>
      </c>
      <c r="D73" s="4" t="s">
        <v>301</v>
      </c>
      <c r="E73" s="4" t="s">
        <v>302</v>
      </c>
      <c r="F73" s="4" t="s">
        <v>300</v>
      </c>
      <c r="G73" s="4" t="s">
        <v>301</v>
      </c>
      <c r="H73" s="4" t="s">
        <v>302</v>
      </c>
      <c r="I73" s="4"/>
    </row>
    <row r="74" ht="36" customHeight="1" spans="1:9">
      <c r="A74" s="4"/>
      <c r="B74" s="9"/>
      <c r="C74" s="4" t="s">
        <v>303</v>
      </c>
      <c r="D74" s="4" t="s">
        <v>304</v>
      </c>
      <c r="E74" s="12">
        <v>1</v>
      </c>
      <c r="F74" s="4" t="s">
        <v>303</v>
      </c>
      <c r="G74" s="4" t="s">
        <v>304</v>
      </c>
      <c r="H74" s="12">
        <v>1</v>
      </c>
      <c r="I74" s="4"/>
    </row>
    <row r="75" ht="36" customHeight="1" spans="1:9">
      <c r="A75" s="4"/>
      <c r="B75" s="10" t="s">
        <v>266</v>
      </c>
      <c r="C75" s="10" t="s">
        <v>305</v>
      </c>
      <c r="D75" s="4" t="s">
        <v>306</v>
      </c>
      <c r="E75" s="13" t="s">
        <v>314</v>
      </c>
      <c r="F75" s="10" t="s">
        <v>305</v>
      </c>
      <c r="G75" s="4" t="s">
        <v>306</v>
      </c>
      <c r="H75" s="13" t="s">
        <v>314</v>
      </c>
      <c r="I75" s="4"/>
    </row>
    <row r="76" ht="36" customHeight="1" spans="1:9">
      <c r="A76" s="4"/>
      <c r="B76" s="9"/>
      <c r="C76" s="9"/>
      <c r="D76" s="4" t="s">
        <v>308</v>
      </c>
      <c r="E76" s="12">
        <v>1</v>
      </c>
      <c r="F76" s="9"/>
      <c r="G76" s="4" t="s">
        <v>308</v>
      </c>
      <c r="H76" s="12">
        <v>1</v>
      </c>
      <c r="I76" s="4"/>
    </row>
    <row r="79" ht="25.1" spans="1:9">
      <c r="A79" s="2" t="s">
        <v>272</v>
      </c>
      <c r="B79" s="2"/>
      <c r="C79" s="2"/>
      <c r="D79" s="2"/>
      <c r="E79" s="2"/>
      <c r="F79" s="2"/>
      <c r="G79" s="2"/>
      <c r="H79" s="2"/>
      <c r="I79" s="2"/>
    </row>
    <row r="80" ht="27" customHeight="1" spans="1:9">
      <c r="A80" s="4" t="s">
        <v>273</v>
      </c>
      <c r="B80" s="4"/>
      <c r="C80" s="4" t="s">
        <v>315</v>
      </c>
      <c r="D80" s="4"/>
      <c r="E80" s="4" t="s">
        <v>275</v>
      </c>
      <c r="F80" s="5"/>
      <c r="G80" s="5"/>
      <c r="H80" s="5"/>
      <c r="I80" s="5"/>
    </row>
    <row r="81" ht="27" customHeight="1" spans="1:9">
      <c r="A81" s="3"/>
      <c r="B81" s="3"/>
      <c r="C81" s="4" t="s">
        <v>276</v>
      </c>
      <c r="D81" s="4"/>
      <c r="E81" s="4"/>
      <c r="F81" s="4"/>
      <c r="G81" s="4"/>
      <c r="H81" s="4"/>
      <c r="I81" s="4"/>
    </row>
    <row r="82" ht="27" customHeight="1" spans="1:9">
      <c r="A82" s="4" t="s">
        <v>277</v>
      </c>
      <c r="B82" s="4"/>
      <c r="C82" s="6" t="s">
        <v>278</v>
      </c>
      <c r="D82" s="7">
        <v>240.8</v>
      </c>
      <c r="E82" s="7"/>
      <c r="F82" s="7"/>
      <c r="G82" s="7"/>
      <c r="H82" s="7"/>
      <c r="I82" s="7"/>
    </row>
    <row r="83" ht="27" customHeight="1" spans="1:9">
      <c r="A83" s="4"/>
      <c r="B83" s="4"/>
      <c r="C83" s="6" t="s">
        <v>279</v>
      </c>
      <c r="D83" s="4">
        <v>240.8</v>
      </c>
      <c r="E83" s="4"/>
      <c r="F83" s="4"/>
      <c r="G83" s="4"/>
      <c r="H83" s="4"/>
      <c r="I83" s="4"/>
    </row>
    <row r="84" ht="27" customHeight="1" spans="1:9">
      <c r="A84" s="4"/>
      <c r="B84" s="4"/>
      <c r="C84" s="6" t="s">
        <v>280</v>
      </c>
      <c r="D84" s="4"/>
      <c r="E84" s="4"/>
      <c r="F84" s="4"/>
      <c r="G84" s="4"/>
      <c r="H84" s="4"/>
      <c r="I84" s="4"/>
    </row>
    <row r="85" ht="27" customHeight="1" spans="1:9">
      <c r="A85" s="4"/>
      <c r="B85" s="4"/>
      <c r="C85" s="6" t="s">
        <v>281</v>
      </c>
      <c r="D85" s="4">
        <v>240.8</v>
      </c>
      <c r="E85" s="4"/>
      <c r="F85" s="4"/>
      <c r="G85" s="4"/>
      <c r="H85" s="4"/>
      <c r="I85" s="4"/>
    </row>
    <row r="86" ht="27" customHeight="1" spans="1:9">
      <c r="A86" s="4"/>
      <c r="B86" s="4"/>
      <c r="C86" s="8" t="s">
        <v>282</v>
      </c>
      <c r="D86" s="4"/>
      <c r="E86" s="4"/>
      <c r="F86" s="4"/>
      <c r="G86" s="4"/>
      <c r="H86" s="4"/>
      <c r="I86" s="4"/>
    </row>
    <row r="87" ht="30" customHeight="1" spans="1:9">
      <c r="A87" s="4" t="s">
        <v>283</v>
      </c>
      <c r="B87" s="4"/>
      <c r="C87" s="5" t="s">
        <v>316</v>
      </c>
      <c r="D87" s="5"/>
      <c r="E87" s="5"/>
      <c r="F87" s="5"/>
      <c r="G87" s="5"/>
      <c r="H87" s="5"/>
      <c r="I87" s="5"/>
    </row>
    <row r="88" ht="24" customHeight="1" spans="1:9">
      <c r="A88" s="4" t="s">
        <v>216</v>
      </c>
      <c r="B88" s="4" t="s">
        <v>217</v>
      </c>
      <c r="C88" s="4" t="s">
        <v>218</v>
      </c>
      <c r="D88" s="4" t="s">
        <v>285</v>
      </c>
      <c r="E88" s="4" t="s">
        <v>220</v>
      </c>
      <c r="F88" s="4" t="s">
        <v>218</v>
      </c>
      <c r="G88" s="4" t="s">
        <v>285</v>
      </c>
      <c r="H88" s="4" t="s">
        <v>220</v>
      </c>
      <c r="I88" s="4" t="s">
        <v>221</v>
      </c>
    </row>
    <row r="89" ht="24" customHeight="1" spans="1:9">
      <c r="A89" s="4"/>
      <c r="B89" s="4" t="s">
        <v>286</v>
      </c>
      <c r="C89" s="4" t="s">
        <v>287</v>
      </c>
      <c r="D89" s="4" t="s">
        <v>226</v>
      </c>
      <c r="E89" s="4" t="s">
        <v>227</v>
      </c>
      <c r="F89" s="4" t="s">
        <v>287</v>
      </c>
      <c r="G89" s="4" t="s">
        <v>226</v>
      </c>
      <c r="H89" s="4" t="s">
        <v>227</v>
      </c>
      <c r="I89" s="4"/>
    </row>
    <row r="90" ht="24" customHeight="1" spans="1:9">
      <c r="A90" s="4"/>
      <c r="B90" s="4"/>
      <c r="C90" s="10" t="s">
        <v>288</v>
      </c>
      <c r="D90" s="4" t="s">
        <v>289</v>
      </c>
      <c r="E90" s="4" t="s">
        <v>290</v>
      </c>
      <c r="F90" s="10" t="s">
        <v>288</v>
      </c>
      <c r="G90" s="4" t="s">
        <v>289</v>
      </c>
      <c r="H90" s="4" t="s">
        <v>290</v>
      </c>
      <c r="I90" s="4"/>
    </row>
    <row r="91" ht="24" customHeight="1" spans="1:9">
      <c r="A91" s="4"/>
      <c r="B91" s="4"/>
      <c r="C91" s="9"/>
      <c r="D91" s="4" t="s">
        <v>291</v>
      </c>
      <c r="E91" s="4" t="s">
        <v>225</v>
      </c>
      <c r="F91" s="9"/>
      <c r="G91" s="4" t="s">
        <v>291</v>
      </c>
      <c r="H91" s="4" t="s">
        <v>225</v>
      </c>
      <c r="I91" s="4"/>
    </row>
    <row r="92" ht="24" customHeight="1" spans="1:9">
      <c r="A92" s="4"/>
      <c r="B92" s="11" t="s">
        <v>235</v>
      </c>
      <c r="C92" s="4" t="s">
        <v>292</v>
      </c>
      <c r="D92" s="4" t="s">
        <v>293</v>
      </c>
      <c r="E92" s="12">
        <v>1</v>
      </c>
      <c r="F92" s="4" t="s">
        <v>292</v>
      </c>
      <c r="G92" s="4" t="s">
        <v>293</v>
      </c>
      <c r="H92" s="12">
        <v>1</v>
      </c>
      <c r="I92" s="4"/>
    </row>
    <row r="93" ht="24" customHeight="1" spans="1:9">
      <c r="A93" s="4"/>
      <c r="B93" s="11"/>
      <c r="C93" s="4"/>
      <c r="D93" s="4" t="s">
        <v>294</v>
      </c>
      <c r="E93" s="12">
        <v>1</v>
      </c>
      <c r="F93" s="4"/>
      <c r="G93" s="4" t="s">
        <v>294</v>
      </c>
      <c r="H93" s="12">
        <v>1</v>
      </c>
      <c r="I93" s="4"/>
    </row>
    <row r="94" ht="24" customHeight="1" spans="1:9">
      <c r="A94" s="4"/>
      <c r="B94" s="11"/>
      <c r="C94" s="4"/>
      <c r="D94" s="4" t="s">
        <v>250</v>
      </c>
      <c r="E94" s="4" t="s">
        <v>251</v>
      </c>
      <c r="F94" s="4"/>
      <c r="G94" s="4" t="s">
        <v>250</v>
      </c>
      <c r="H94" s="4" t="s">
        <v>251</v>
      </c>
      <c r="I94" s="4"/>
    </row>
    <row r="95" ht="24" customHeight="1" spans="1:9">
      <c r="A95" s="4"/>
      <c r="B95" s="11"/>
      <c r="C95" s="10" t="s">
        <v>295</v>
      </c>
      <c r="D95" s="4" t="s">
        <v>248</v>
      </c>
      <c r="E95" s="4" t="s">
        <v>249</v>
      </c>
      <c r="F95" s="10" t="s">
        <v>295</v>
      </c>
      <c r="G95" s="4" t="s">
        <v>248</v>
      </c>
      <c r="H95" s="4" t="s">
        <v>249</v>
      </c>
      <c r="I95" s="4"/>
    </row>
    <row r="96" ht="24" customHeight="1" spans="1:9">
      <c r="A96" s="4"/>
      <c r="B96" s="9"/>
      <c r="C96" s="9"/>
      <c r="D96" s="4" t="s">
        <v>296</v>
      </c>
      <c r="E96" s="4" t="s">
        <v>297</v>
      </c>
      <c r="F96" s="9"/>
      <c r="G96" s="4" t="s">
        <v>296</v>
      </c>
      <c r="H96" s="4" t="s">
        <v>297</v>
      </c>
      <c r="I96" s="4"/>
    </row>
    <row r="97" ht="24" customHeight="1" spans="1:9">
      <c r="A97" s="4"/>
      <c r="B97" s="10" t="s">
        <v>260</v>
      </c>
      <c r="C97" s="4" t="s">
        <v>298</v>
      </c>
      <c r="D97" s="4" t="s">
        <v>262</v>
      </c>
      <c r="E97" s="12">
        <v>1</v>
      </c>
      <c r="F97" s="4" t="s">
        <v>298</v>
      </c>
      <c r="G97" s="4" t="s">
        <v>262</v>
      </c>
      <c r="H97" s="12">
        <v>1</v>
      </c>
      <c r="I97" s="4"/>
    </row>
    <row r="98" ht="24" customHeight="1" spans="1:9">
      <c r="A98" s="4"/>
      <c r="B98" s="11"/>
      <c r="C98" s="4" t="s">
        <v>299</v>
      </c>
      <c r="D98" s="4" t="s">
        <v>264</v>
      </c>
      <c r="E98" s="12">
        <v>1</v>
      </c>
      <c r="F98" s="4" t="s">
        <v>299</v>
      </c>
      <c r="G98" s="4" t="s">
        <v>264</v>
      </c>
      <c r="H98" s="12">
        <v>1</v>
      </c>
      <c r="I98" s="4"/>
    </row>
    <row r="99" ht="24" customHeight="1" spans="1:9">
      <c r="A99" s="4"/>
      <c r="B99" s="11"/>
      <c r="C99" s="4" t="s">
        <v>300</v>
      </c>
      <c r="D99" s="4" t="s">
        <v>301</v>
      </c>
      <c r="E99" s="4" t="s">
        <v>302</v>
      </c>
      <c r="F99" s="4" t="s">
        <v>300</v>
      </c>
      <c r="G99" s="4" t="s">
        <v>301</v>
      </c>
      <c r="H99" s="4" t="s">
        <v>302</v>
      </c>
      <c r="I99" s="4"/>
    </row>
    <row r="100" ht="24" customHeight="1" spans="1:9">
      <c r="A100" s="4"/>
      <c r="B100" s="9"/>
      <c r="C100" s="4" t="s">
        <v>303</v>
      </c>
      <c r="D100" s="4" t="s">
        <v>304</v>
      </c>
      <c r="E100" s="12">
        <v>1</v>
      </c>
      <c r="F100" s="4" t="s">
        <v>303</v>
      </c>
      <c r="G100" s="4" t="s">
        <v>304</v>
      </c>
      <c r="H100" s="12">
        <v>1</v>
      </c>
      <c r="I100" s="4"/>
    </row>
    <row r="101" ht="27" customHeight="1" spans="1:9">
      <c r="A101" s="4"/>
      <c r="B101" s="10" t="s">
        <v>266</v>
      </c>
      <c r="C101" s="10" t="s">
        <v>305</v>
      </c>
      <c r="D101" s="4" t="s">
        <v>306</v>
      </c>
      <c r="E101" s="13" t="s">
        <v>314</v>
      </c>
      <c r="F101" s="10" t="s">
        <v>305</v>
      </c>
      <c r="G101" s="4" t="s">
        <v>306</v>
      </c>
      <c r="H101" s="13" t="s">
        <v>314</v>
      </c>
      <c r="I101" s="4"/>
    </row>
    <row r="102" ht="27" customHeight="1" spans="1:9">
      <c r="A102" s="4"/>
      <c r="B102" s="9"/>
      <c r="C102" s="9"/>
      <c r="D102" s="4" t="s">
        <v>308</v>
      </c>
      <c r="E102" s="12">
        <v>1</v>
      </c>
      <c r="F102" s="9"/>
      <c r="G102" s="4" t="s">
        <v>308</v>
      </c>
      <c r="H102" s="12">
        <v>1</v>
      </c>
      <c r="I102" s="4"/>
    </row>
  </sheetData>
  <mergeCells count="108">
    <mergeCell ref="A1:I1"/>
    <mergeCell ref="A2:B2"/>
    <mergeCell ref="C2:D2"/>
    <mergeCell ref="F2:I2"/>
    <mergeCell ref="A3:B3"/>
    <mergeCell ref="C3:I3"/>
    <mergeCell ref="D4:I4"/>
    <mergeCell ref="D5:I5"/>
    <mergeCell ref="D6:I6"/>
    <mergeCell ref="D7:I7"/>
    <mergeCell ref="D8:I8"/>
    <mergeCell ref="A9:B9"/>
    <mergeCell ref="C9:I9"/>
    <mergeCell ref="A27:I27"/>
    <mergeCell ref="A28:B28"/>
    <mergeCell ref="C28:D28"/>
    <mergeCell ref="F28:I28"/>
    <mergeCell ref="A29:B29"/>
    <mergeCell ref="C29:I29"/>
    <mergeCell ref="D30:I30"/>
    <mergeCell ref="D31:I31"/>
    <mergeCell ref="D32:I32"/>
    <mergeCell ref="D33:I33"/>
    <mergeCell ref="D34:I34"/>
    <mergeCell ref="A35:B35"/>
    <mergeCell ref="C35:I35"/>
    <mergeCell ref="A53:I53"/>
    <mergeCell ref="A54:B54"/>
    <mergeCell ref="C54:D54"/>
    <mergeCell ref="F54:I54"/>
    <mergeCell ref="A55:B55"/>
    <mergeCell ref="C55:I55"/>
    <mergeCell ref="D56:I56"/>
    <mergeCell ref="D57:I57"/>
    <mergeCell ref="D58:I58"/>
    <mergeCell ref="D59:I59"/>
    <mergeCell ref="D60:I60"/>
    <mergeCell ref="A61:B61"/>
    <mergeCell ref="C61:I61"/>
    <mergeCell ref="A79:I79"/>
    <mergeCell ref="A80:B80"/>
    <mergeCell ref="C80:D80"/>
    <mergeCell ref="F80:I80"/>
    <mergeCell ref="A81:B81"/>
    <mergeCell ref="C81:I81"/>
    <mergeCell ref="D82:I82"/>
    <mergeCell ref="D83:I83"/>
    <mergeCell ref="D84:I84"/>
    <mergeCell ref="D85:I85"/>
    <mergeCell ref="D86:I86"/>
    <mergeCell ref="A87:B87"/>
    <mergeCell ref="C87:I87"/>
    <mergeCell ref="A10:A24"/>
    <mergeCell ref="A36:A50"/>
    <mergeCell ref="A62:A76"/>
    <mergeCell ref="A88:A102"/>
    <mergeCell ref="B11:B13"/>
    <mergeCell ref="B14:B18"/>
    <mergeCell ref="B19:B22"/>
    <mergeCell ref="B23:B24"/>
    <mergeCell ref="B37:B39"/>
    <mergeCell ref="B40:B44"/>
    <mergeCell ref="B45:B48"/>
    <mergeCell ref="B49:B50"/>
    <mergeCell ref="B63:B65"/>
    <mergeCell ref="B66:B70"/>
    <mergeCell ref="B71:B74"/>
    <mergeCell ref="B75:B76"/>
    <mergeCell ref="B89:B91"/>
    <mergeCell ref="B92:B96"/>
    <mergeCell ref="B97:B100"/>
    <mergeCell ref="B101:B102"/>
    <mergeCell ref="C12:C13"/>
    <mergeCell ref="C14:C16"/>
    <mergeCell ref="C17:C18"/>
    <mergeCell ref="C23:C24"/>
    <mergeCell ref="C38:C39"/>
    <mergeCell ref="C40:C42"/>
    <mergeCell ref="C43:C44"/>
    <mergeCell ref="C49:C50"/>
    <mergeCell ref="C64:C65"/>
    <mergeCell ref="C66:C68"/>
    <mergeCell ref="C69:C70"/>
    <mergeCell ref="C75:C76"/>
    <mergeCell ref="C90:C91"/>
    <mergeCell ref="C92:C94"/>
    <mergeCell ref="C95:C96"/>
    <mergeCell ref="C101:C102"/>
    <mergeCell ref="F12:F13"/>
    <mergeCell ref="F14:F16"/>
    <mergeCell ref="F17:F18"/>
    <mergeCell ref="F23:F24"/>
    <mergeCell ref="F38:F39"/>
    <mergeCell ref="F40:F42"/>
    <mergeCell ref="F43:F44"/>
    <mergeCell ref="F49:F50"/>
    <mergeCell ref="F64:F65"/>
    <mergeCell ref="F66:F68"/>
    <mergeCell ref="F69:F70"/>
    <mergeCell ref="F75:F76"/>
    <mergeCell ref="F90:F91"/>
    <mergeCell ref="F92:F94"/>
    <mergeCell ref="F95:F96"/>
    <mergeCell ref="F101:F102"/>
    <mergeCell ref="A4:B8"/>
    <mergeCell ref="A30:B34"/>
    <mergeCell ref="A56:B60"/>
    <mergeCell ref="A82:B8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表1</vt:lpstr>
      <vt:lpstr>表2</vt:lpstr>
      <vt:lpstr>表3</vt:lpstr>
      <vt:lpstr>表4</vt:lpstr>
      <vt:lpstr>表5</vt:lpstr>
      <vt:lpstr>表6</vt:lpstr>
      <vt:lpstr>表7</vt:lpstr>
      <vt:lpstr>表8</vt:lpstr>
      <vt:lpstr>表9</vt:lpstr>
      <vt:lpstr>表10</vt:lpstr>
      <vt:lpstr>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le享人生</cp:lastModifiedBy>
  <dcterms:created xsi:type="dcterms:W3CDTF">2025-03-13T14:08:36Z</dcterms:created>
  <dcterms:modified xsi:type="dcterms:W3CDTF">2025-03-13T14:11:00Z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FE78BFBAEABA47CB8B9DDAED6ACA2A83_13</vt:lpwstr>
  </property>
  <property fmtid="{D5CDD505-2E9C-101B-9397-08002B2CF9AE}" pid="3" name="KSOProductBuildVer">
    <vt:lpwstr>2052-12.1.0.19770</vt:lpwstr>
  </property>
</Properties>
</file>