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9"/>
  </bookViews>
  <sheets>
    <sheet name="表1" sheetId="2" r:id="rId1"/>
    <sheet name="表2" sheetId="3" r:id="rId2"/>
    <sheet name="表3" sheetId="4" r:id="rId3"/>
    <sheet name="表4" sheetId="5" r:id="rId4"/>
    <sheet name="表5" sheetId="6" r:id="rId5"/>
    <sheet name="表6" sheetId="7" r:id="rId6"/>
    <sheet name="表7" sheetId="8" r:id="rId7"/>
    <sheet name="表8" sheetId="9" r:id="rId8"/>
    <sheet name="表9" sheetId="10" r:id="rId9"/>
    <sheet name="表10" sheetId="13" r:id="rId10"/>
  </sheets>
  <definedNames>
    <definedName name="_xlnm.Print_Area" localSheetId="0">表1!$A$1:$J$29</definedName>
    <definedName name="_xlnm.Print_Titles" localSheetId="0">表1!$1:$4</definedName>
    <definedName name="_xlnm.Print_Area" localSheetId="8">表9!$A$1:$G$10</definedName>
    <definedName name="_xlnm.Print_Titles" localSheetId="8">表9!$1:$5</definedName>
    <definedName name="_xlnm.Print_Area" localSheetId="1">表2!$A$1:$O$30</definedName>
    <definedName name="_xlnm.Print_Titles" localSheetId="1">表2!$1:$5</definedName>
    <definedName name="_xlnm.Print_Titles" localSheetId="2">表3!$1:$5</definedName>
    <definedName name="_xlnm._FilterDatabase" localSheetId="3">表4!$A$5:$IT$34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<sst xmlns="http://schemas.openxmlformats.org/spreadsheetml/2006/main" count="342" uniqueCount="223">
  <si>
    <t>附件3-1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</si>
  <si>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2020年部门收支总表</t>
    </r>
  </si>
  <si>
    <t/>
  </si>
  <si>
    <t>单位：万元</t>
  </si>
  <si>
    <t>收            入</t>
  </si>
  <si>
    <r>
      <rPr>
        <sz val="16"/>
        <color rgb="FF000000"/>
        <rFont val="宋体"/>
        <charset val="134"/>
      </rPr>
      <t xml:space="preserve">支              </t>
    </r>
    <r>
      <rPr>
        <sz val="16"/>
        <color rgb="FF000000"/>
        <rFont val="宋体"/>
        <charset val="134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</si>
  <si>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</si>
  <si>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</si>
  <si>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</si>
  <si>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</si>
  <si>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</si>
  <si>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</si>
  <si>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</si>
  <si>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</si>
  <si>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</si>
  <si>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</si>
  <si>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</si>
  <si>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</si>
  <si>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</si>
  <si>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</si>
  <si>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</si>
  <si>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</si>
  <si>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</si>
  <si>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</si>
  <si>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</si>
  <si>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</si>
  <si>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</si>
  <si>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</si>
  <si>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</si>
  <si>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附件3-2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</si>
  <si>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2020年部门收入总表</t>
    </r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</si>
  <si>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</si>
  <si>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</si>
  <si>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</si>
  <si>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</si>
  <si>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</si>
  <si>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</si>
  <si>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</si>
  <si>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</si>
  <si>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</si>
  <si>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</si>
  <si>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</si>
  <si>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</si>
  <si>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</si>
  <si>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</si>
  <si>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205</t>
  </si>
  <si>
    <t>08</t>
  </si>
  <si>
    <t>02</t>
  </si>
  <si>
    <t>干部教育</t>
  </si>
  <si>
    <t>必填</t>
  </si>
  <si>
    <t>合计</t>
  </si>
  <si>
    <t>附件3-3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</si>
  <si>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2020年部门支出总表</t>
    </r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</si>
  <si>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</si>
  <si>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</si>
  <si>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</si>
  <si>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</si>
  <si>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</si>
  <si>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</si>
  <si>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</si>
  <si>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附件3-4</t>
  </si>
  <si>
    <r>
      <rPr>
        <sz val="20"/>
        <color rgb="FFFF0000"/>
        <rFont val="方正小标宋_GBK"/>
        <charset val="134"/>
      </rPr>
      <t>（XX单位）</t>
    </r>
    <r>
      <rPr>
        <sz val="20"/>
        <color rgb="FF000000"/>
        <rFont val="方正小标宋_GBK"/>
        <charset val="134"/>
      </rPr>
      <t>2020年财政拨款收支总表</t>
    </r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</si>
  <si>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</si>
  <si>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</si>
  <si>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</si>
  <si>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</si>
  <si>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</si>
  <si>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</si>
  <si>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</si>
  <si>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</si>
  <si>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</si>
  <si>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</si>
  <si>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</si>
  <si>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</si>
  <si>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</si>
  <si>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</si>
  <si>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</si>
  <si>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</si>
  <si>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</si>
  <si>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</si>
  <si>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</si>
  <si>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</si>
  <si>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</si>
  <si>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</si>
  <si>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</si>
  <si>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</si>
  <si>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</si>
  <si>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</si>
  <si>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</si>
  <si>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</si>
  <si>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</si>
  <si>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</si>
  <si>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</si>
  <si>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</si>
  <si>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附件3-5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</si>
  <si>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2020年一般公共预算支出表</t>
    </r>
  </si>
  <si>
    <t>序号</t>
  </si>
  <si>
    <t>科目编码</t>
  </si>
  <si>
    <t>注：此表反映部门2020年度一般公共预算拨款支出情况</t>
  </si>
  <si>
    <t>附件3-6</t>
  </si>
  <si>
    <r>
      <rPr>
        <sz val="20"/>
        <color rgb="FFFF0000"/>
        <rFont val="方正小标宋_GBK"/>
        <charset val="134"/>
      </rPr>
      <t>（XX单位）</t>
    </r>
    <r>
      <rPr>
        <sz val="20"/>
        <color rgb="FF000000"/>
        <rFont val="方正小标宋_GBK"/>
        <charset val="134"/>
      </rPr>
      <t>2020年一般公共预算基本支出明细表</t>
    </r>
  </si>
  <si>
    <t>（按部门预算支出经济分类科目）</t>
  </si>
  <si>
    <t>经济分类科目</t>
  </si>
  <si>
    <t>人员经费</t>
  </si>
  <si>
    <t>公用经费</t>
  </si>
  <si>
    <t>工资福利支出</t>
  </si>
  <si>
    <t>01</t>
  </si>
  <si>
    <t>基本工资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</si>
  <si>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</si>
  <si>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</si>
  <si>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</si>
  <si>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</si>
  <si>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</si>
  <si>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</si>
  <si>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</si>
  <si>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</si>
  <si>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</si>
  <si>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</si>
  <si>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</si>
  <si>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</si>
  <si>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</si>
  <si>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</si>
  <si>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</si>
  <si>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</si>
  <si>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事业车辆经费及运行费用</t>
  </si>
  <si>
    <t>03</t>
  </si>
  <si>
    <t>工会经费</t>
  </si>
  <si>
    <t>04</t>
  </si>
  <si>
    <t>交通补贴</t>
  </si>
  <si>
    <t>303</t>
  </si>
  <si>
    <t>对个人和家庭的补助</t>
  </si>
  <si>
    <t>退休费</t>
  </si>
  <si>
    <t>成果奖</t>
  </si>
  <si>
    <t>抚恤和生活补助</t>
  </si>
  <si>
    <t>一次性离退休补贴</t>
  </si>
  <si>
    <t>310</t>
  </si>
  <si>
    <t>其他资本性支出</t>
  </si>
  <si>
    <t>办公设备购置</t>
  </si>
  <si>
    <t>……</t>
  </si>
  <si>
    <t>附件3-7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</si>
  <si>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2020年一般公共预算基本支出明细表</t>
    </r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</si>
  <si>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</si>
  <si>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</si>
  <si>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</si>
  <si>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</si>
  <si>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</si>
  <si>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</si>
  <si>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</si>
  <si>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</si>
  <si>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公务用车运行维护费</t>
  </si>
  <si>
    <t>509</t>
  </si>
  <si>
    <t>社会福利和救助</t>
  </si>
  <si>
    <t>05</t>
  </si>
  <si>
    <t>离退休费</t>
  </si>
  <si>
    <t>附件3-8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</si>
  <si>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2020年一般公共预算“三公”经费支出表</t>
    </r>
  </si>
  <si>
    <t>2019年“三公”经费一般公共预算数（万元）</t>
  </si>
  <si>
    <t>2019年“三公”经费一般公共执行数（万元）</t>
  </si>
  <si>
    <t>2020年“三公”经费一般公共预算数（万元）</t>
  </si>
  <si>
    <t>与上年预算数相比增减变化比率（%）</t>
  </si>
  <si>
    <t>与上年预算数相比增减变化原因</t>
  </si>
  <si>
    <t>2020年“三公”经费占本部门一般公共预算支出的比重（%）</t>
  </si>
  <si>
    <r>
      <rPr>
        <sz val="12"/>
        <color rgb="FF000000"/>
        <rFont val="Times New Roman"/>
        <charset val="0"/>
      </rPr>
      <t xml:space="preserve">  </t>
    </r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因公出国（境）费</t>
    </r>
  </si>
  <si>
    <t>无增减变化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</si>
  <si>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二、公务接待费</t>
    </r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</si>
  <si>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三、公务用车购置及运行维护费</t>
    </r>
  </si>
  <si>
    <r>
      <rPr>
        <sz val="12"/>
        <color rgb="FF000000"/>
        <rFont val="Times New Roman"/>
        <charset val="0"/>
      </rPr>
      <t xml:space="preserve">     1</t>
    </r>
    <r>
      <rPr>
        <sz val="12"/>
        <color rgb="FF000000"/>
        <rFont val="宋体"/>
        <charset val="134"/>
      </rPr>
      <t>、公务车运行维护费</t>
    </r>
  </si>
  <si>
    <r>
      <rPr>
        <sz val="12"/>
        <color rgb="FF000000"/>
        <rFont val="Times New Roman"/>
        <charset val="0"/>
      </rPr>
      <t xml:space="preserve">     2</t>
    </r>
    <r>
      <rPr>
        <sz val="12"/>
        <color rgb="FF000000"/>
        <rFont val="宋体"/>
        <charset val="134"/>
      </rPr>
      <t>、公务车购置费</t>
    </r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</si>
  <si>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</si>
  <si>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rgb="FF000000"/>
        <rFont val="Times New Roman"/>
        <charset val="0"/>
      </rPr>
      <t xml:space="preserve">             2</t>
    </r>
    <r>
      <rPr>
        <sz val="10"/>
        <color rgb="FF000000"/>
        <rFont val="宋体"/>
        <charset val="134"/>
      </rPr>
      <t>、公务用车购置费，指公务用车车辆购置支出（含车辆购置税）。</t>
    </r>
  </si>
  <si>
    <r>
      <rPr>
        <sz val="10"/>
        <color rgb="FF000000"/>
        <rFont val="Times New Roman"/>
        <charset val="0"/>
      </rPr>
      <t xml:space="preserve">            </t>
    </r>
    <r>
      <rPr>
        <sz val="10"/>
        <color rgb="FF000000"/>
        <rFont val="Times New Roman"/>
        <charset val="0"/>
      </rPr>
      <t xml:space="preserve"> 3</t>
    </r>
    <r>
      <rPr>
        <sz val="10"/>
        <color rgb="FF00000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</si>
  <si>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color rgb="FF000000"/>
        <rFont val="Times New Roman"/>
        <charset val="0"/>
      </rPr>
      <t xml:space="preserve">                    </t>
    </r>
    <r>
      <rPr>
        <sz val="10"/>
        <color rgb="FF000000"/>
        <rFont val="宋体"/>
        <charset val="134"/>
      </rPr>
      <t>公务用车指用于履行公务的机动车辆，包括一般公务用车和执法执勤用车等。</t>
    </r>
  </si>
  <si>
    <r>
      <rPr>
        <sz val="10"/>
        <color rgb="FF000000"/>
        <rFont val="Times New Roman"/>
        <charset val="0"/>
      </rPr>
      <t xml:space="preserve">             4</t>
    </r>
    <r>
      <rPr>
        <sz val="10"/>
        <color rgb="FF000000"/>
        <rFont val="宋体"/>
        <charset val="134"/>
      </rPr>
      <t>、公务接待费，指单位按规定开支的各类公务接待（含外宾接待）费用。</t>
    </r>
  </si>
  <si>
    <r>
      <rPr>
        <sz val="10"/>
        <color rgb="FF000000"/>
        <rFont val="Times New Roman"/>
        <charset val="0"/>
      </rPr>
      <t xml:space="preserve">             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宋体"/>
        <charset val="134"/>
      </rPr>
      <t>经费一般公共财政拨款预算数是指当年年初预算安排的财政拨款数，不含执行中追加预算安排。</t>
    </r>
  </si>
  <si>
    <t xml:space="preserve">            6、为加强“三公”经费管理，按照国家和省市“厉行节约”的相关要求，花溪区区本级因公出国（境）费、公务车购置费实行总额控制，年初未分配，年度间根据实际情况按程序审批后分配到具体部门。</t>
  </si>
  <si>
    <r>
      <rPr>
        <b/>
        <sz val="10"/>
        <color rgb="FFFF0000"/>
        <rFont val="Times New Roman"/>
        <charset val="0"/>
      </rPr>
      <t xml:space="preserve">            7</t>
    </r>
    <r>
      <rPr>
        <b/>
        <sz val="10"/>
        <color rgb="FFFF0000"/>
        <rFont val="宋体"/>
        <charset val="134"/>
      </rPr>
      <t>、部门“三公”经费无相关支出的，须填“</t>
    </r>
    <r>
      <rPr>
        <b/>
        <sz val="10"/>
        <color rgb="FFFF0000"/>
        <rFont val="Times New Roman"/>
        <charset val="0"/>
      </rPr>
      <t>0"</t>
    </r>
    <r>
      <rPr>
        <b/>
        <sz val="10"/>
        <color rgb="FFFF0000"/>
        <rFont val="宋体"/>
        <charset val="134"/>
      </rPr>
      <t>。</t>
    </r>
  </si>
  <si>
    <t>附件3-9</t>
  </si>
  <si>
    <r>
      <rPr>
        <sz val="20"/>
        <color rgb="FF000000"/>
        <rFont val="方正小标宋_GBK"/>
        <charset val="134"/>
      </rPr>
      <t>（党校）</t>
    </r>
    <r>
      <rPr>
        <sz val="20"/>
        <color rgb="FF000000"/>
        <rFont val="方正小标宋_GBK"/>
        <charset val="134"/>
      </rPr>
      <t>2020年政府性基金预算支出表</t>
    </r>
  </si>
  <si>
    <t>项 目</t>
  </si>
  <si>
    <t>本年政府性基金预算支出</t>
  </si>
  <si>
    <t>无相关预算支出</t>
  </si>
  <si>
    <t>部门整体支出绩效目标批复表</t>
  </si>
  <si>
    <t>部门（单位）及代码</t>
  </si>
  <si>
    <t>中共贵阳市花溪区委党校</t>
  </si>
  <si>
    <t>部门（单位）总体资金情况（万元）：</t>
  </si>
  <si>
    <t>资金总额（万元）：</t>
  </si>
  <si>
    <t xml:space="preserve">   基本支出</t>
  </si>
  <si>
    <t xml:space="preserve">   项目支出</t>
  </si>
  <si>
    <t>部门（单位）年度总体目标</t>
  </si>
  <si>
    <t xml:space="preserve">    紧紧围绕区委、区政府的中心，立足党校发展，抓好干部培训、理论研究、宣讲等业务工作，完成区委、区政府安排的各项保障目标工作任务。</t>
  </si>
  <si>
    <t>绩效指标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</si>
  <si>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</si>
  <si>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</si>
  <si>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</si>
  <si>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</si>
  <si>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</si>
  <si>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</si>
  <si>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</si>
  <si>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资金到位率</t>
  </si>
  <si>
    <t>实际完成率</t>
  </si>
  <si>
    <t>项目质量可控性</t>
  </si>
  <si>
    <t>财务相应的项目质量检查、验收等措施</t>
  </si>
  <si>
    <t>时效</t>
  </si>
  <si>
    <t>完成及时率</t>
  </si>
  <si>
    <t>成本</t>
  </si>
  <si>
    <t>严格控制投资</t>
  </si>
  <si>
    <t>效益指标</t>
  </si>
  <si>
    <t>经济效益</t>
  </si>
  <si>
    <t>项目实施对经济发展带来的影响</t>
  </si>
  <si>
    <t>抓好干部培训、理论研究、 宣讲工作，促进经济发展。</t>
  </si>
  <si>
    <t>社会效益</t>
  </si>
  <si>
    <t>项目实施对社会发展带来的影响</t>
  </si>
  <si>
    <t>维护社会稳定</t>
  </si>
  <si>
    <t>生态效益</t>
  </si>
  <si>
    <t>项目实施对生态环境带来的影响</t>
  </si>
  <si>
    <t>保护生态环境</t>
  </si>
  <si>
    <t>可持续影响</t>
  </si>
  <si>
    <t>项目发挥的可持续影响</t>
  </si>
  <si>
    <t>提高党员干部理论素养，促进经济可持续发展</t>
  </si>
  <si>
    <t>满意度指标</t>
  </si>
  <si>
    <t>服务对象满意度</t>
  </si>
  <si>
    <t>满意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</si>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</sst>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  <numFmt numFmtId="179" formatCode="#,##0.00_ ;[Red]\-#,##0.00\ "/>
    <numFmt numFmtId="180" formatCode="#,##0.00#;\(\-#,##0.00#\);\ "/>
  </numFmts>
  <fonts count="52"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Times New Roman"/>
      <charset val="0"/>
    </font>
    <font>
      <sz val="9"/>
      <color rgb="FF000000"/>
      <name val="Times New Roman"/>
      <charset val="0"/>
    </font>
    <font>
      <b/>
      <sz val="9"/>
      <color rgb="FF000000"/>
      <name val="Times New Roman"/>
      <charset val="0"/>
    </font>
    <font>
      <sz val="14"/>
      <color rgb="FF000000"/>
      <name val="黑体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2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66CC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Times New Roman"/>
      <charset val="0"/>
    </font>
    <font>
      <sz val="16"/>
      <color rgb="FF000000"/>
      <name val="黑体"/>
      <charset val="134"/>
    </font>
    <font>
      <sz val="20"/>
      <color rgb="FFFF0000"/>
      <name val="方正小标宋_GBK"/>
      <charset val="134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2"/>
      <color rgb="FF800080"/>
      <name val="宋体"/>
      <charset val="134"/>
    </font>
    <font>
      <b/>
      <sz val="10"/>
      <color rgb="FF000000"/>
      <name val="Arial"/>
      <charset val="0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u/>
      <sz val="20"/>
      <color rgb="FF80008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3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49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protection locked="0"/>
    </xf>
    <xf numFmtId="49" fontId="5" fillId="2" borderId="5" xfId="0" applyNumberFormat="1" applyFont="1" applyFill="1" applyBorder="1" applyAlignment="1" applyProtection="1"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177" fontId="1" fillId="0" borderId="5" xfId="0" applyNumberFormat="1" applyFont="1" applyBorder="1" applyAlignment="1" applyProtection="1">
      <alignment horizontal="left" vertical="center" wrapText="1"/>
      <protection locked="0"/>
    </xf>
    <xf numFmtId="177" fontId="5" fillId="0" borderId="2" xfId="0" applyNumberFormat="1" applyFont="1" applyBorder="1" applyAlignment="1">
      <alignment horizontal="right" vertical="center" wrapText="1"/>
    </xf>
    <xf numFmtId="177" fontId="5" fillId="0" borderId="5" xfId="0" applyNumberFormat="1" applyFont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protection locked="0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8" fontId="15" fillId="3" borderId="7" xfId="0" applyNumberFormat="1" applyFont="1" applyFill="1" applyBorder="1" applyAlignment="1">
      <alignment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179" fontId="5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20" fillId="0" borderId="0" xfId="0" applyFont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179" fontId="15" fillId="0" borderId="1" xfId="0" applyNumberFormat="1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5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7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protection locked="0"/>
    </xf>
    <xf numFmtId="179" fontId="12" fillId="2" borderId="1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vertical="center"/>
    </xf>
    <xf numFmtId="0" fontId="21" fillId="0" borderId="0" xfId="0" applyFont="1" applyAlignment="1"/>
    <xf numFmtId="0" fontId="8" fillId="0" borderId="0" xfId="0" applyFont="1" applyAlignment="1">
      <alignment vertic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178" fontId="5" fillId="0" borderId="1" xfId="0" applyNumberFormat="1" applyFont="1" applyBorder="1" applyAlignment="1">
      <alignment horizontal="right" vertical="center" wrapText="1"/>
    </xf>
    <xf numFmtId="180" fontId="17" fillId="0" borderId="1" xfId="0" applyNumberFormat="1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/>
    <xf numFmtId="0" fontId="23" fillId="0" borderId="1" xfId="0" applyFont="1" applyBorder="1" applyAlignment="1"/>
    <xf numFmtId="0" fontId="23" fillId="0" borderId="0" xfId="0" applyFont="1" applyAlignment="1"/>
    <xf numFmtId="178" fontId="16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 applyProtection="1">
      <alignment horizontal="right" vertical="center" wrapText="1"/>
      <protection locked="0"/>
    </xf>
    <xf numFmtId="0" fontId="22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177" fontId="5" fillId="0" borderId="9" xfId="0" applyNumberFormat="1" applyFont="1" applyBorder="1" applyAlignment="1" applyProtection="1">
      <alignment horizontal="right" vertical="center" wrapText="1"/>
      <protection locked="0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protection locked="0"/>
    </xf>
    <xf numFmtId="178" fontId="15" fillId="0" borderId="1" xfId="0" applyNumberFormat="1" applyFont="1" applyBorder="1" applyAlignment="1">
      <alignment horizontal="right" vertical="center" wrapText="1"/>
    </xf>
    <xf numFmtId="0" fontId="8" fillId="2" borderId="0" xfId="0" applyFont="1" applyFill="1" applyAlignment="1" applyProtection="1">
      <protection locked="0"/>
    </xf>
    <xf numFmtId="177" fontId="5" fillId="0" borderId="9" xfId="0" applyNumberFormat="1" applyFont="1" applyBorder="1" applyAlignment="1">
      <alignment horizontal="right" vertical="center" wrapText="1"/>
    </xf>
    <xf numFmtId="177" fontId="12" fillId="2" borderId="2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protection locked="0"/>
    </xf>
    <xf numFmtId="0" fontId="25" fillId="0" borderId="0" xfId="0" applyFont="1" applyAlignment="1"/>
    <xf numFmtId="0" fontId="26" fillId="0" borderId="0" xfId="0" applyFont="1" applyAlignment="1"/>
    <xf numFmtId="0" fontId="1" fillId="0" borderId="0" xfId="0" applyFont="1" applyAlignment="1"/>
    <xf numFmtId="0" fontId="27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80" zoomScaleNormal="80" workbookViewId="0">
      <pane xSplit="1" ySplit="4" topLeftCell="B5" activePane="bottomRight" state="frozenSplit"/>
      <selection/>
      <selection pane="topRight"/>
      <selection pane="bottomLeft"/>
      <selection pane="bottomRight" activeCell="O9" sqref="O9"/>
    </sheetView>
  </sheetViews>
  <sheetFormatPr defaultColWidth="9" defaultRowHeight="14.25" outlineLevelCol="3"/>
  <cols>
    <col min="1" max="1" width="50.8333333333333" style="117" customWidth="1"/>
    <col min="2" max="2" width="20.8333333333333" style="117" customWidth="1"/>
    <col min="3" max="3" width="50.8333333333333" style="117" customWidth="1"/>
    <col min="4" max="4" width="21.5" style="117" customWidth="1"/>
    <col min="5" max="5" width="0.166666666666667" style="117" customWidth="1"/>
    <col min="6" max="6" width="6.83333333333333" style="117" hidden="1" customWidth="1"/>
    <col min="7" max="243" width="6.83333333333333" style="117" customWidth="1"/>
    <col min="244" max="257" width="9.33333333333333" style="18" customWidth="1"/>
  </cols>
  <sheetData>
    <row r="1" ht="37" customHeight="1" spans="1:4">
      <c r="A1" s="40" t="s">
        <v>0</v>
      </c>
      <c r="B1" s="139"/>
      <c r="C1" s="139"/>
      <c r="D1" s="139"/>
    </row>
    <row r="2" ht="23.25" customHeight="1" spans="1:4">
      <c r="A2" s="140" t="s">
        <v>1</v>
      </c>
      <c r="B2" s="141"/>
      <c r="C2" s="141"/>
      <c r="D2" s="141"/>
    </row>
    <row r="3" s="136" customFormat="1" customHeight="1" spans="1:4">
      <c r="A3" s="117" t="s">
        <v>2</v>
      </c>
      <c r="D3" s="142" t="s">
        <v>3</v>
      </c>
    </row>
    <row r="4" s="137" customFormat="1" ht="25.5" customHeight="1" spans="1:4">
      <c r="A4" s="143" t="s">
        <v>4</v>
      </c>
      <c r="B4" s="144"/>
      <c r="C4" s="143" t="s">
        <v>5</v>
      </c>
      <c r="D4" s="143"/>
    </row>
    <row r="5" s="138" customFormat="1" customHeight="1" spans="1:4">
      <c r="A5" s="54" t="s">
        <v>6</v>
      </c>
      <c r="B5" s="54" t="s">
        <v>7</v>
      </c>
      <c r="C5" s="54" t="s">
        <v>8</v>
      </c>
      <c r="D5" s="54" t="s">
        <v>7</v>
      </c>
    </row>
    <row r="6" ht="15.75" customHeight="1" spans="1:4">
      <c r="A6" s="145" t="s">
        <v>9</v>
      </c>
      <c r="B6" s="113">
        <v>456.79</v>
      </c>
      <c r="C6" s="146" t="s">
        <v>10</v>
      </c>
      <c r="D6" s="119">
        <v>409.99</v>
      </c>
    </row>
    <row r="7" ht="18" customHeight="1" spans="1:4">
      <c r="A7" s="145" t="s">
        <v>11</v>
      </c>
      <c r="B7" s="113"/>
      <c r="C7" s="146" t="s">
        <v>12</v>
      </c>
      <c r="D7" s="119">
        <v>46.8</v>
      </c>
    </row>
    <row r="8" ht="18" customHeight="1" spans="1:4">
      <c r="A8" s="146" t="s">
        <v>13</v>
      </c>
      <c r="B8" s="113"/>
      <c r="C8" s="146" t="s">
        <v>14</v>
      </c>
      <c r="D8" s="119"/>
    </row>
    <row r="9" ht="18" customHeight="1" spans="1:4">
      <c r="A9" s="146" t="s">
        <v>15</v>
      </c>
      <c r="B9" s="113"/>
      <c r="C9" s="146" t="s">
        <v>16</v>
      </c>
      <c r="D9" s="119"/>
    </row>
    <row r="10" ht="18" customHeight="1" spans="1:4">
      <c r="A10" s="146" t="s">
        <v>17</v>
      </c>
      <c r="B10" s="113"/>
      <c r="C10" s="146" t="s">
        <v>18</v>
      </c>
      <c r="D10" s="119"/>
    </row>
    <row r="11" ht="18" customHeight="1" spans="1:4">
      <c r="A11" s="146" t="s">
        <v>19</v>
      </c>
      <c r="B11" s="113"/>
      <c r="C11" s="146" t="s">
        <v>20</v>
      </c>
      <c r="D11" s="119"/>
    </row>
    <row r="12" ht="18" customHeight="1" spans="1:4">
      <c r="A12" s="146" t="s">
        <v>21</v>
      </c>
      <c r="B12" s="113"/>
      <c r="C12" s="146"/>
      <c r="D12" s="119"/>
    </row>
    <row r="13" ht="18" customHeight="1" spans="1:4">
      <c r="A13" s="116"/>
      <c r="B13" s="113"/>
      <c r="C13" s="146"/>
      <c r="D13" s="119"/>
    </row>
    <row r="14" ht="18" customHeight="1" spans="1:4">
      <c r="A14" s="116"/>
      <c r="B14" s="113"/>
      <c r="C14" s="146"/>
      <c r="D14" s="119"/>
    </row>
    <row r="15" ht="18" customHeight="1" spans="1:4">
      <c r="A15" s="146"/>
      <c r="B15" s="113"/>
      <c r="C15" s="146"/>
      <c r="D15" s="119"/>
    </row>
    <row r="16" ht="18" customHeight="1" spans="1:4">
      <c r="A16" s="146" t="s">
        <v>22</v>
      </c>
      <c r="B16" s="113">
        <f>SUM(B6:B15)</f>
        <v>456.79</v>
      </c>
      <c r="C16" s="146" t="s">
        <v>23</v>
      </c>
      <c r="D16" s="113">
        <f>SUM(D6:D15)</f>
        <v>456.79</v>
      </c>
    </row>
    <row r="17" ht="18" customHeight="1" spans="1:4">
      <c r="A17" s="146" t="s">
        <v>24</v>
      </c>
      <c r="B17" s="113"/>
      <c r="C17" s="146" t="s">
        <v>25</v>
      </c>
      <c r="D17" s="119"/>
    </row>
    <row r="18" ht="18" customHeight="1" spans="1:4">
      <c r="A18" s="146" t="s">
        <v>26</v>
      </c>
      <c r="B18" s="118"/>
      <c r="C18" s="146"/>
      <c r="D18" s="119"/>
    </row>
    <row r="19" ht="18" customHeight="1" spans="1:4">
      <c r="A19" s="147" t="s">
        <v>27</v>
      </c>
      <c r="B19" s="148">
        <f>SUM(B16:B18)</f>
        <v>456.79</v>
      </c>
      <c r="C19" s="147" t="s">
        <v>28</v>
      </c>
      <c r="D19" s="148">
        <f>SUM(D16:D17)</f>
        <v>456.79</v>
      </c>
    </row>
  </sheetData>
  <mergeCells count="4">
    <mergeCell ref="A1:D1"/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Y13" sqref="Y13"/>
    </sheetView>
  </sheetViews>
  <sheetFormatPr defaultColWidth="9" defaultRowHeight="12.75"/>
  <cols>
    <col min="1" max="1" width="4.83333333333333" style="15" customWidth="1"/>
    <col min="2" max="2" width="4.83333333333333" style="16" customWidth="1"/>
    <col min="3" max="3" width="4.83333333333333" style="15" customWidth="1"/>
    <col min="4" max="4" width="17.3333333333333" style="17" customWidth="1"/>
    <col min="5" max="14" width="10.8333333333333" style="17" customWidth="1"/>
    <col min="15" max="15" width="12.8333333333333" style="17" customWidth="1"/>
    <col min="16" max="16" width="6.83333333333333" style="17" customWidth="1"/>
    <col min="17" max="257" width="5.33333333333333" customWidth="1"/>
  </cols>
  <sheetData>
    <row r="1" ht="19" customHeight="1" spans="1:12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32"/>
      <c r="K1" s="19"/>
      <c r="L1" s="19"/>
    </row>
    <row r="2" ht="25.5" customHeight="1" spans="1:1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ht="15" customHeight="1" spans="1:15">
      <c r="A3" s="21"/>
      <c r="B3" s="22" t="s">
        <v>2</v>
      </c>
      <c r="C3" s="21"/>
      <c r="D3" s="23"/>
      <c r="E3" s="23"/>
      <c r="F3" s="23"/>
      <c r="G3" s="23"/>
      <c r="H3" s="23"/>
      <c r="I3" s="23"/>
      <c r="K3" s="23"/>
      <c r="L3" s="24"/>
      <c r="N3" s="24"/>
      <c r="O3" s="24" t="s">
        <v>3</v>
      </c>
    </row>
    <row r="4" ht="13.5" customHeight="1" spans="1:15">
      <c r="A4" s="4" t="s">
        <v>6</v>
      </c>
      <c r="B4" s="4"/>
      <c r="C4" s="4"/>
      <c r="D4" s="4"/>
      <c r="E4" s="8" t="s">
        <v>27</v>
      </c>
      <c r="F4" s="8" t="s">
        <v>26</v>
      </c>
      <c r="G4" s="8" t="s">
        <v>31</v>
      </c>
      <c r="H4" s="8"/>
      <c r="I4" s="8"/>
      <c r="J4" s="8"/>
      <c r="K4" s="8"/>
      <c r="L4" s="8"/>
      <c r="M4" s="8"/>
      <c r="N4" s="8"/>
      <c r="O4" s="8" t="s">
        <v>24</v>
      </c>
    </row>
    <row r="5" ht="29.25" customHeight="1" spans="1:15">
      <c r="A5" s="8" t="s">
        <v>32</v>
      </c>
      <c r="B5" s="8"/>
      <c r="C5" s="8"/>
      <c r="D5" s="4" t="s">
        <v>33</v>
      </c>
      <c r="E5" s="8"/>
      <c r="F5" s="8"/>
      <c r="G5" s="8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/>
    </row>
    <row r="6" s="14" customFormat="1" ht="15.75" customHeight="1" spans="1:15">
      <c r="A6" s="4" t="s">
        <v>42</v>
      </c>
      <c r="B6" s="4" t="s">
        <v>43</v>
      </c>
      <c r="C6" s="4" t="s">
        <v>44</v>
      </c>
      <c r="D6" s="4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="14" customFormat="1" ht="15.75" customHeight="1" spans="1:16">
      <c r="A7" s="26" t="s">
        <v>45</v>
      </c>
      <c r="B7" s="27" t="s">
        <v>46</v>
      </c>
      <c r="C7" s="27" t="s">
        <v>47</v>
      </c>
      <c r="D7" s="28" t="s">
        <v>48</v>
      </c>
      <c r="E7" s="29">
        <f t="shared" ref="E7:E19" si="0">SUM(F7:G7,O7)</f>
        <v>456.79</v>
      </c>
      <c r="F7" s="118" t="s">
        <v>49</v>
      </c>
      <c r="G7" s="29">
        <f t="shared" ref="G7:G19" si="1">SUM(H7:N7)</f>
        <v>456.79</v>
      </c>
      <c r="H7" s="124">
        <v>456.79</v>
      </c>
      <c r="I7" s="133"/>
      <c r="J7" s="130"/>
      <c r="K7" s="125"/>
      <c r="L7" s="34"/>
      <c r="M7" s="130"/>
      <c r="N7" s="134"/>
      <c r="O7" s="135"/>
      <c r="P7" s="25"/>
    </row>
    <row r="8" s="14" customFormat="1" ht="15.75" customHeight="1" spans="1:16">
      <c r="A8" s="32"/>
      <c r="B8" s="33"/>
      <c r="C8" s="33"/>
      <c r="D8" s="33"/>
      <c r="E8" s="29">
        <f t="shared" si="0"/>
        <v>0</v>
      </c>
      <c r="F8" s="118" t="s">
        <v>49</v>
      </c>
      <c r="G8" s="29">
        <f t="shared" si="1"/>
        <v>0</v>
      </c>
      <c r="H8" s="124"/>
      <c r="I8" s="30"/>
      <c r="J8" s="130"/>
      <c r="K8" s="126"/>
      <c r="L8" s="34"/>
      <c r="M8" s="130"/>
      <c r="N8" s="134"/>
      <c r="O8" s="135"/>
      <c r="P8" s="25"/>
    </row>
    <row r="9" s="14" customFormat="1" ht="15.75" customHeight="1" spans="1:16">
      <c r="A9" s="32"/>
      <c r="B9" s="33"/>
      <c r="C9" s="33"/>
      <c r="D9" s="33"/>
      <c r="E9" s="29">
        <f t="shared" si="0"/>
        <v>0</v>
      </c>
      <c r="F9" s="118" t="s">
        <v>49</v>
      </c>
      <c r="G9" s="29">
        <f t="shared" si="1"/>
        <v>0</v>
      </c>
      <c r="H9" s="124"/>
      <c r="I9" s="30"/>
      <c r="J9" s="130"/>
      <c r="K9" s="126"/>
      <c r="L9" s="34"/>
      <c r="M9" s="130"/>
      <c r="N9" s="134"/>
      <c r="O9" s="135"/>
      <c r="P9" s="25"/>
    </row>
    <row r="10" s="14" customFormat="1" ht="15.75" customHeight="1" spans="1:16">
      <c r="A10" s="32"/>
      <c r="B10" s="33"/>
      <c r="C10" s="33"/>
      <c r="D10" s="33"/>
      <c r="E10" s="29">
        <f t="shared" si="0"/>
        <v>0</v>
      </c>
      <c r="F10" s="118" t="s">
        <v>49</v>
      </c>
      <c r="G10" s="29">
        <f t="shared" si="1"/>
        <v>0</v>
      </c>
      <c r="H10" s="124"/>
      <c r="I10" s="30"/>
      <c r="J10" s="130"/>
      <c r="K10" s="126"/>
      <c r="L10" s="34"/>
      <c r="M10" s="130"/>
      <c r="N10" s="134"/>
      <c r="O10" s="135"/>
      <c r="P10" s="25"/>
    </row>
    <row r="11" s="14" customFormat="1" ht="15.75" customHeight="1" spans="1:16">
      <c r="A11" s="32"/>
      <c r="B11" s="33"/>
      <c r="C11" s="33"/>
      <c r="D11" s="33"/>
      <c r="E11" s="29">
        <f t="shared" si="0"/>
        <v>0</v>
      </c>
      <c r="F11" s="118" t="s">
        <v>49</v>
      </c>
      <c r="G11" s="29">
        <f t="shared" si="1"/>
        <v>0</v>
      </c>
      <c r="H11" s="124"/>
      <c r="I11" s="30"/>
      <c r="J11" s="130"/>
      <c r="K11" s="126"/>
      <c r="L11" s="34"/>
      <c r="M11" s="130"/>
      <c r="N11" s="134"/>
      <c r="O11" s="135"/>
      <c r="P11" s="25"/>
    </row>
    <row r="12" s="14" customFormat="1" ht="15.75" customHeight="1" spans="1:16">
      <c r="A12" s="32"/>
      <c r="B12" s="33"/>
      <c r="C12" s="33"/>
      <c r="D12" s="33"/>
      <c r="E12" s="29">
        <f t="shared" si="0"/>
        <v>0</v>
      </c>
      <c r="F12" s="118" t="s">
        <v>49</v>
      </c>
      <c r="G12" s="29">
        <f t="shared" si="1"/>
        <v>0</v>
      </c>
      <c r="H12" s="124"/>
      <c r="I12" s="30"/>
      <c r="J12" s="130"/>
      <c r="K12" s="126"/>
      <c r="L12" s="34"/>
      <c r="M12" s="130"/>
      <c r="N12" s="134"/>
      <c r="O12" s="135"/>
      <c r="P12" s="25"/>
    </row>
    <row r="13" s="14" customFormat="1" ht="15.75" customHeight="1" spans="1:16">
      <c r="A13" s="32"/>
      <c r="B13" s="33"/>
      <c r="C13" s="33"/>
      <c r="D13" s="33"/>
      <c r="E13" s="29">
        <f t="shared" si="0"/>
        <v>0</v>
      </c>
      <c r="F13" s="118" t="s">
        <v>49</v>
      </c>
      <c r="G13" s="29">
        <f t="shared" si="1"/>
        <v>0</v>
      </c>
      <c r="H13" s="124"/>
      <c r="I13" s="30"/>
      <c r="J13" s="130"/>
      <c r="K13" s="126"/>
      <c r="L13" s="34"/>
      <c r="M13" s="130"/>
      <c r="N13" s="134"/>
      <c r="O13" s="135"/>
      <c r="P13" s="25"/>
    </row>
    <row r="14" s="14" customFormat="1" ht="15.75" customHeight="1" spans="1:16">
      <c r="A14" s="32"/>
      <c r="B14" s="33"/>
      <c r="C14" s="33"/>
      <c r="D14" s="33"/>
      <c r="E14" s="29">
        <f t="shared" si="0"/>
        <v>0</v>
      </c>
      <c r="F14" s="118" t="s">
        <v>49</v>
      </c>
      <c r="G14" s="29">
        <f t="shared" si="1"/>
        <v>0</v>
      </c>
      <c r="H14" s="124"/>
      <c r="I14" s="30"/>
      <c r="J14" s="130"/>
      <c r="K14" s="126"/>
      <c r="L14" s="34"/>
      <c r="M14" s="130"/>
      <c r="N14" s="134"/>
      <c r="O14" s="135"/>
      <c r="P14" s="25"/>
    </row>
    <row r="15" s="14" customFormat="1" ht="15.75" customHeight="1" spans="1:16">
      <c r="A15" s="32"/>
      <c r="B15" s="33"/>
      <c r="C15" s="33"/>
      <c r="D15" s="33"/>
      <c r="E15" s="29">
        <f t="shared" si="0"/>
        <v>0</v>
      </c>
      <c r="F15" s="118" t="s">
        <v>49</v>
      </c>
      <c r="G15" s="29">
        <f t="shared" si="1"/>
        <v>0</v>
      </c>
      <c r="H15" s="124"/>
      <c r="I15" s="30"/>
      <c r="J15" s="130"/>
      <c r="K15" s="126"/>
      <c r="L15" s="34"/>
      <c r="M15" s="130"/>
      <c r="N15" s="134"/>
      <c r="O15" s="135"/>
      <c r="P15" s="25"/>
    </row>
    <row r="16" s="14" customFormat="1" ht="15.75" customHeight="1" spans="1:16">
      <c r="A16" s="32"/>
      <c r="B16" s="33"/>
      <c r="C16" s="33"/>
      <c r="D16" s="33"/>
      <c r="E16" s="29">
        <f t="shared" si="0"/>
        <v>0</v>
      </c>
      <c r="F16" s="118" t="s">
        <v>49</v>
      </c>
      <c r="G16" s="29">
        <f t="shared" si="1"/>
        <v>0</v>
      </c>
      <c r="H16" s="124"/>
      <c r="I16" s="30"/>
      <c r="J16" s="130"/>
      <c r="K16" s="126"/>
      <c r="L16" s="34"/>
      <c r="M16" s="130"/>
      <c r="N16" s="134"/>
      <c r="O16" s="135"/>
      <c r="P16" s="25"/>
    </row>
    <row r="17" s="14" customFormat="1" ht="15.75" customHeight="1" spans="1:16">
      <c r="A17" s="32"/>
      <c r="B17" s="33"/>
      <c r="C17" s="33"/>
      <c r="D17" s="33"/>
      <c r="E17" s="29">
        <f t="shared" si="0"/>
        <v>0</v>
      </c>
      <c r="F17" s="118" t="s">
        <v>49</v>
      </c>
      <c r="G17" s="29">
        <f t="shared" si="1"/>
        <v>0</v>
      </c>
      <c r="H17" s="124"/>
      <c r="I17" s="30"/>
      <c r="J17" s="130"/>
      <c r="K17" s="126"/>
      <c r="L17" s="34"/>
      <c r="M17" s="130"/>
      <c r="N17" s="134"/>
      <c r="O17" s="135"/>
      <c r="P17" s="25"/>
    </row>
    <row r="18" s="14" customFormat="1" ht="15.75" customHeight="1" spans="1:16">
      <c r="A18" s="32"/>
      <c r="B18" s="33"/>
      <c r="C18" s="33"/>
      <c r="D18" s="33"/>
      <c r="E18" s="29">
        <f t="shared" si="0"/>
        <v>0</v>
      </c>
      <c r="F18" s="118" t="s">
        <v>49</v>
      </c>
      <c r="G18" s="29">
        <f t="shared" si="1"/>
        <v>0</v>
      </c>
      <c r="H18" s="124"/>
      <c r="I18" s="30"/>
      <c r="J18" s="130"/>
      <c r="K18" s="126"/>
      <c r="L18" s="34"/>
      <c r="M18" s="130"/>
      <c r="N18" s="134"/>
      <c r="O18" s="135"/>
      <c r="P18" s="25"/>
    </row>
    <row r="19" s="14" customFormat="1" ht="15.75" customHeight="1" spans="1:16">
      <c r="A19" s="32"/>
      <c r="B19" s="33"/>
      <c r="C19" s="33"/>
      <c r="D19" s="33"/>
      <c r="E19" s="29">
        <f t="shared" si="0"/>
        <v>0</v>
      </c>
      <c r="F19" s="118" t="s">
        <v>49</v>
      </c>
      <c r="G19" s="29">
        <f t="shared" si="1"/>
        <v>0</v>
      </c>
      <c r="H19" s="124"/>
      <c r="I19" s="30"/>
      <c r="J19" s="130"/>
      <c r="K19" s="126"/>
      <c r="L19" s="34"/>
      <c r="M19" s="130"/>
      <c r="N19" s="134"/>
      <c r="O19" s="135"/>
      <c r="P19" s="25"/>
    </row>
    <row r="20" s="14" customFormat="1" ht="15.75" customHeight="1" spans="1:16">
      <c r="A20" s="32"/>
      <c r="B20" s="33"/>
      <c r="C20" s="33"/>
      <c r="D20" s="35" t="s">
        <v>50</v>
      </c>
      <c r="E20" s="36">
        <f t="shared" ref="E20:O20" si="2">SUM(E7:E19)</f>
        <v>456.79</v>
      </c>
      <c r="F20" s="131">
        <f t="shared" si="2"/>
        <v>0</v>
      </c>
      <c r="G20" s="36">
        <f t="shared" si="2"/>
        <v>456.79</v>
      </c>
      <c r="H20" s="36">
        <f t="shared" si="2"/>
        <v>456.79</v>
      </c>
      <c r="I20" s="36">
        <f t="shared" si="2"/>
        <v>0</v>
      </c>
      <c r="J20" s="36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6">
        <f t="shared" si="2"/>
        <v>0</v>
      </c>
      <c r="P20" s="25"/>
    </row>
  </sheetData>
  <mergeCells count="17">
    <mergeCell ref="A1:L1"/>
    <mergeCell ref="A2:O2"/>
    <mergeCell ref="A4:D4"/>
    <mergeCell ref="G4:N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dataValidations count="1">
    <dataValidation allowBlank="1" showInputMessage="1" showErrorMessage="1" sqref="H6:J6 K7:K19 H7:I19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I12" sqref="I12"/>
    </sheetView>
  </sheetViews>
  <sheetFormatPr defaultColWidth="9" defaultRowHeight="12.75"/>
  <cols>
    <col min="1" max="1" width="5.83333333333333" style="15" customWidth="1"/>
    <col min="2" max="2" width="5.83333333333333" style="16" customWidth="1"/>
    <col min="3" max="3" width="5.83333333333333" style="15" customWidth="1"/>
    <col min="4" max="4" width="34.2777777777778" style="17" customWidth="1"/>
    <col min="5" max="5" width="13.1" style="17" customWidth="1"/>
    <col min="6" max="6" width="10.1333333333333" style="17" customWidth="1"/>
    <col min="7" max="7" width="9.98888888888889" style="17" customWidth="1"/>
    <col min="8" max="8" width="10.5555555555556" style="17" customWidth="1"/>
    <col min="9" max="11" width="11.8333333333333" style="17" customWidth="1"/>
    <col min="12" max="12" width="9.33333333333333" style="18" customWidth="1"/>
    <col min="13" max="13" width="11.8333333333333" style="17" customWidth="1"/>
    <col min="14" max="257" width="9.33333333333333" style="18" customWidth="1"/>
  </cols>
  <sheetData>
    <row r="1" ht="21" customHeight="1" spans="1:9">
      <c r="A1" s="19" t="s">
        <v>51</v>
      </c>
      <c r="B1" s="19"/>
      <c r="C1" s="19"/>
      <c r="D1" s="19"/>
      <c r="E1" s="19"/>
      <c r="F1" s="19"/>
      <c r="G1" s="19"/>
      <c r="H1" s="19"/>
      <c r="I1" s="19"/>
    </row>
    <row r="2" ht="25.5" customHeight="1" spans="1:13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5" customHeight="1" spans="1:13">
      <c r="A3" s="21"/>
      <c r="B3" s="22" t="s">
        <v>2</v>
      </c>
      <c r="C3" s="21"/>
      <c r="D3" s="23"/>
      <c r="E3" s="23"/>
      <c r="F3" s="23"/>
      <c r="G3" s="23"/>
      <c r="H3" s="23"/>
      <c r="I3" s="24"/>
      <c r="K3" s="24"/>
      <c r="L3" s="24"/>
      <c r="M3" s="24" t="s">
        <v>3</v>
      </c>
    </row>
    <row r="4" ht="13.5" customHeight="1" spans="1:13">
      <c r="A4" s="4" t="s">
        <v>6</v>
      </c>
      <c r="B4" s="4"/>
      <c r="C4" s="4"/>
      <c r="D4" s="4"/>
      <c r="E4" s="4" t="s">
        <v>28</v>
      </c>
      <c r="F4" s="122" t="s">
        <v>53</v>
      </c>
      <c r="G4" s="123"/>
      <c r="H4" s="123"/>
      <c r="I4" s="123"/>
      <c r="J4" s="123"/>
      <c r="K4" s="123"/>
      <c r="L4" s="127"/>
      <c r="M4" s="8" t="s">
        <v>25</v>
      </c>
    </row>
    <row r="5" ht="29.25" customHeight="1" spans="1:13">
      <c r="A5" s="8" t="s">
        <v>32</v>
      </c>
      <c r="B5" s="8"/>
      <c r="C5" s="8"/>
      <c r="D5" s="4" t="s">
        <v>33</v>
      </c>
      <c r="E5" s="4"/>
      <c r="F5" s="8" t="s">
        <v>34</v>
      </c>
      <c r="G5" s="8" t="s">
        <v>54</v>
      </c>
      <c r="H5" s="8" t="s">
        <v>55</v>
      </c>
      <c r="I5" s="8" t="s">
        <v>56</v>
      </c>
      <c r="J5" s="8" t="s">
        <v>57</v>
      </c>
      <c r="K5" s="8" t="s">
        <v>58</v>
      </c>
      <c r="L5" s="128" t="s">
        <v>59</v>
      </c>
      <c r="M5" s="8"/>
    </row>
    <row r="6" s="14" customFormat="1" ht="15.75" customHeight="1" spans="1:13">
      <c r="A6" s="4" t="s">
        <v>42</v>
      </c>
      <c r="B6" s="4" t="s">
        <v>43</v>
      </c>
      <c r="C6" s="4" t="s">
        <v>44</v>
      </c>
      <c r="D6" s="4"/>
      <c r="E6" s="4"/>
      <c r="F6" s="8"/>
      <c r="G6" s="8"/>
      <c r="H6" s="8"/>
      <c r="I6" s="8"/>
      <c r="J6" s="8"/>
      <c r="K6" s="8"/>
      <c r="L6" s="129"/>
      <c r="M6" s="8"/>
    </row>
    <row r="7" s="14" customFormat="1" ht="15.75" customHeight="1" spans="1:13">
      <c r="A7" s="26" t="s">
        <v>45</v>
      </c>
      <c r="B7" s="27" t="s">
        <v>46</v>
      </c>
      <c r="C7" s="27" t="s">
        <v>47</v>
      </c>
      <c r="D7" s="27"/>
      <c r="E7" s="29">
        <f t="shared" ref="E7:E22" si="0">F7+M7</f>
        <v>456.79</v>
      </c>
      <c r="F7" s="29">
        <f t="shared" ref="F7:F22" si="1">SUM(G7:L7)</f>
        <v>456.79</v>
      </c>
      <c r="G7" s="124">
        <v>409.99</v>
      </c>
      <c r="H7" s="125">
        <v>46.8</v>
      </c>
      <c r="I7" s="34" t="s">
        <v>2</v>
      </c>
      <c r="J7" s="130" t="s">
        <v>2</v>
      </c>
      <c r="K7" s="130" t="s">
        <v>2</v>
      </c>
      <c r="L7" s="130"/>
      <c r="M7" s="130"/>
    </row>
    <row r="8" s="14" customFormat="1" ht="15.75" customHeight="1" spans="1:13">
      <c r="A8" s="32"/>
      <c r="B8" s="33"/>
      <c r="C8" s="33"/>
      <c r="D8" s="33"/>
      <c r="E8" s="29">
        <f t="shared" si="0"/>
        <v>0</v>
      </c>
      <c r="F8" s="29">
        <f t="shared" si="1"/>
        <v>0</v>
      </c>
      <c r="G8" s="124"/>
      <c r="H8" s="126"/>
      <c r="I8" s="34"/>
      <c r="J8" s="130"/>
      <c r="K8" s="130"/>
      <c r="L8" s="130"/>
      <c r="M8" s="130"/>
    </row>
    <row r="9" s="14" customFormat="1" ht="15.75" customHeight="1" spans="1:13">
      <c r="A9" s="32"/>
      <c r="B9" s="33"/>
      <c r="C9" s="33"/>
      <c r="D9" s="33"/>
      <c r="E9" s="29">
        <f t="shared" si="0"/>
        <v>0</v>
      </c>
      <c r="F9" s="29">
        <f t="shared" si="1"/>
        <v>0</v>
      </c>
      <c r="G9" s="124"/>
      <c r="H9" s="126"/>
      <c r="I9" s="34"/>
      <c r="J9" s="130"/>
      <c r="K9" s="130"/>
      <c r="L9" s="130"/>
      <c r="M9" s="130"/>
    </row>
    <row r="10" s="14" customFormat="1" ht="15.75" customHeight="1" spans="1:13">
      <c r="A10" s="32"/>
      <c r="B10" s="33"/>
      <c r="C10" s="33"/>
      <c r="D10" s="33"/>
      <c r="E10" s="29">
        <f t="shared" si="0"/>
        <v>0</v>
      </c>
      <c r="F10" s="29">
        <f t="shared" si="1"/>
        <v>0</v>
      </c>
      <c r="G10" s="124"/>
      <c r="H10" s="126"/>
      <c r="I10" s="34"/>
      <c r="J10" s="130"/>
      <c r="K10" s="130"/>
      <c r="L10" s="130"/>
      <c r="M10" s="130"/>
    </row>
    <row r="11" s="14" customFormat="1" ht="15.75" customHeight="1" spans="1:13">
      <c r="A11" s="32"/>
      <c r="B11" s="33"/>
      <c r="C11" s="33"/>
      <c r="D11" s="33"/>
      <c r="E11" s="29">
        <f t="shared" si="0"/>
        <v>0</v>
      </c>
      <c r="F11" s="29">
        <f t="shared" si="1"/>
        <v>0</v>
      </c>
      <c r="G11" s="124"/>
      <c r="H11" s="126"/>
      <c r="I11" s="34"/>
      <c r="J11" s="130"/>
      <c r="K11" s="130"/>
      <c r="L11" s="130"/>
      <c r="M11" s="130"/>
    </row>
    <row r="12" s="14" customFormat="1" ht="15.75" customHeight="1" spans="1:13">
      <c r="A12" s="32"/>
      <c r="B12" s="33"/>
      <c r="C12" s="33"/>
      <c r="D12" s="33"/>
      <c r="E12" s="29">
        <f t="shared" si="0"/>
        <v>0</v>
      </c>
      <c r="F12" s="29">
        <f t="shared" si="1"/>
        <v>0</v>
      </c>
      <c r="G12" s="124"/>
      <c r="H12" s="126"/>
      <c r="I12" s="34"/>
      <c r="J12" s="130"/>
      <c r="K12" s="130"/>
      <c r="L12" s="130"/>
      <c r="M12" s="130"/>
    </row>
    <row r="13" s="14" customFormat="1" ht="15.75" customHeight="1" spans="1:13">
      <c r="A13" s="32"/>
      <c r="B13" s="33"/>
      <c r="C13" s="33"/>
      <c r="D13" s="33"/>
      <c r="E13" s="29">
        <f t="shared" si="0"/>
        <v>0</v>
      </c>
      <c r="F13" s="29">
        <f t="shared" si="1"/>
        <v>0</v>
      </c>
      <c r="G13" s="124"/>
      <c r="H13" s="126"/>
      <c r="I13" s="34"/>
      <c r="J13" s="130"/>
      <c r="K13" s="130"/>
      <c r="L13" s="130"/>
      <c r="M13" s="130"/>
    </row>
    <row r="14" s="14" customFormat="1" ht="15.75" customHeight="1" spans="1:13">
      <c r="A14" s="32"/>
      <c r="B14" s="33"/>
      <c r="C14" s="33"/>
      <c r="D14" s="33"/>
      <c r="E14" s="29">
        <f t="shared" si="0"/>
        <v>0</v>
      </c>
      <c r="F14" s="29">
        <f t="shared" si="1"/>
        <v>0</v>
      </c>
      <c r="G14" s="124"/>
      <c r="H14" s="126"/>
      <c r="I14" s="34"/>
      <c r="J14" s="130"/>
      <c r="K14" s="130"/>
      <c r="L14" s="130"/>
      <c r="M14" s="130"/>
    </row>
    <row r="15" s="14" customFormat="1" ht="15.75" customHeight="1" spans="1:13">
      <c r="A15" s="32"/>
      <c r="B15" s="33"/>
      <c r="C15" s="33"/>
      <c r="D15" s="33"/>
      <c r="E15" s="29">
        <f t="shared" si="0"/>
        <v>0</v>
      </c>
      <c r="F15" s="29">
        <f t="shared" si="1"/>
        <v>0</v>
      </c>
      <c r="G15" s="124"/>
      <c r="H15" s="126"/>
      <c r="I15" s="34"/>
      <c r="J15" s="130"/>
      <c r="K15" s="130"/>
      <c r="L15" s="130"/>
      <c r="M15" s="130"/>
    </row>
    <row r="16" s="14" customFormat="1" ht="15.75" customHeight="1" spans="1:13">
      <c r="A16" s="32"/>
      <c r="B16" s="33"/>
      <c r="C16" s="33"/>
      <c r="D16" s="33"/>
      <c r="E16" s="29">
        <f t="shared" si="0"/>
        <v>0</v>
      </c>
      <c r="F16" s="29">
        <f t="shared" si="1"/>
        <v>0</v>
      </c>
      <c r="G16" s="124"/>
      <c r="H16" s="126"/>
      <c r="I16" s="34"/>
      <c r="J16" s="130"/>
      <c r="K16" s="130"/>
      <c r="L16" s="130"/>
      <c r="M16" s="130"/>
    </row>
    <row r="17" s="14" customFormat="1" ht="15.75" customHeight="1" spans="1:13">
      <c r="A17" s="32"/>
      <c r="B17" s="33"/>
      <c r="C17" s="33"/>
      <c r="D17" s="33"/>
      <c r="E17" s="29">
        <f t="shared" si="0"/>
        <v>0</v>
      </c>
      <c r="F17" s="29">
        <f t="shared" si="1"/>
        <v>0</v>
      </c>
      <c r="G17" s="124"/>
      <c r="H17" s="126"/>
      <c r="I17" s="34"/>
      <c r="J17" s="130"/>
      <c r="K17" s="130"/>
      <c r="L17" s="130"/>
      <c r="M17" s="130"/>
    </row>
    <row r="18" s="14" customFormat="1" ht="15.75" customHeight="1" spans="1:13">
      <c r="A18" s="32"/>
      <c r="B18" s="33"/>
      <c r="C18" s="33"/>
      <c r="D18" s="33"/>
      <c r="E18" s="29">
        <f t="shared" si="0"/>
        <v>0</v>
      </c>
      <c r="F18" s="29">
        <f t="shared" si="1"/>
        <v>0</v>
      </c>
      <c r="G18" s="124"/>
      <c r="H18" s="126"/>
      <c r="I18" s="34"/>
      <c r="J18" s="130"/>
      <c r="K18" s="130"/>
      <c r="L18" s="130"/>
      <c r="M18" s="130"/>
    </row>
    <row r="19" s="14" customFormat="1" ht="15.75" customHeight="1" spans="1:13">
      <c r="A19" s="32"/>
      <c r="B19" s="33"/>
      <c r="C19" s="33"/>
      <c r="D19" s="33"/>
      <c r="E19" s="29">
        <f t="shared" si="0"/>
        <v>0</v>
      </c>
      <c r="F19" s="29">
        <f t="shared" si="1"/>
        <v>0</v>
      </c>
      <c r="G19" s="124"/>
      <c r="H19" s="126"/>
      <c r="I19" s="34"/>
      <c r="J19" s="130"/>
      <c r="K19" s="130"/>
      <c r="L19" s="130"/>
      <c r="M19" s="130"/>
    </row>
    <row r="20" s="14" customFormat="1" ht="15.75" customHeight="1" spans="1:13">
      <c r="A20" s="32"/>
      <c r="B20" s="33"/>
      <c r="C20" s="33"/>
      <c r="D20" s="33"/>
      <c r="E20" s="29">
        <f t="shared" si="0"/>
        <v>0</v>
      </c>
      <c r="F20" s="29">
        <f t="shared" si="1"/>
        <v>0</v>
      </c>
      <c r="G20" s="124"/>
      <c r="H20" s="126"/>
      <c r="I20" s="34"/>
      <c r="J20" s="130"/>
      <c r="K20" s="130"/>
      <c r="L20" s="130"/>
      <c r="M20" s="130"/>
    </row>
    <row r="21" s="14" customFormat="1" ht="15.75" customHeight="1" spans="1:13">
      <c r="A21" s="32"/>
      <c r="B21" s="33"/>
      <c r="C21" s="33"/>
      <c r="D21" s="33"/>
      <c r="E21" s="29">
        <f t="shared" si="0"/>
        <v>0</v>
      </c>
      <c r="F21" s="29">
        <f t="shared" si="1"/>
        <v>0</v>
      </c>
      <c r="G21" s="124"/>
      <c r="H21" s="126"/>
      <c r="I21" s="34"/>
      <c r="J21" s="130"/>
      <c r="K21" s="130"/>
      <c r="L21" s="130"/>
      <c r="M21" s="130"/>
    </row>
    <row r="22" s="14" customFormat="1" ht="15.75" customHeight="1" spans="1:13">
      <c r="A22" s="32"/>
      <c r="B22" s="33"/>
      <c r="C22" s="33"/>
      <c r="D22" s="33"/>
      <c r="E22" s="29">
        <f t="shared" si="0"/>
        <v>0</v>
      </c>
      <c r="F22" s="29">
        <f t="shared" si="1"/>
        <v>0</v>
      </c>
      <c r="G22" s="124"/>
      <c r="H22" s="126"/>
      <c r="I22" s="34"/>
      <c r="J22" s="130"/>
      <c r="K22" s="130"/>
      <c r="L22" s="130"/>
      <c r="M22" s="130"/>
    </row>
    <row r="23" s="14" customFormat="1" ht="15.75" customHeight="1" spans="1:13">
      <c r="A23" s="32"/>
      <c r="B23" s="33"/>
      <c r="C23" s="33"/>
      <c r="D23" s="35" t="s">
        <v>50</v>
      </c>
      <c r="E23" s="36">
        <f t="shared" ref="E23:M23" si="2">SUM(E7:E22)</f>
        <v>456.79</v>
      </c>
      <c r="F23" s="36">
        <f t="shared" si="2"/>
        <v>456.79</v>
      </c>
      <c r="G23" s="36">
        <f t="shared" si="2"/>
        <v>409.99</v>
      </c>
      <c r="H23" s="36">
        <f t="shared" si="2"/>
        <v>46.8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</row>
  </sheetData>
  <mergeCells count="15">
    <mergeCell ref="A1:I1"/>
    <mergeCell ref="A2:M2"/>
    <mergeCell ref="A4:D4"/>
    <mergeCell ref="F4:L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4:M6"/>
  </mergeCells>
  <dataValidations count="1">
    <dataValidation allowBlank="1" showInputMessage="1" showErrorMessage="1" sqref="G6:H2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7"/>
  <sheetViews>
    <sheetView topLeftCell="A4" workbookViewId="0">
      <selection activeCell="I40" sqref="I40"/>
    </sheetView>
  </sheetViews>
  <sheetFormatPr defaultColWidth="9" defaultRowHeight="12.75"/>
  <cols>
    <col min="1" max="1" width="42.6666666666667" style="102" customWidth="1"/>
    <col min="2" max="2" width="12.8333333333333" style="102" customWidth="1"/>
    <col min="3" max="3" width="22.5" style="102" customWidth="1"/>
    <col min="4" max="4" width="9.33333333333333" style="102" customWidth="1"/>
    <col min="5" max="5" width="18.6666666666667" style="102" customWidth="1"/>
    <col min="6" max="6" width="18.5" style="102" customWidth="1"/>
    <col min="7" max="7" width="10.6666666666667" style="102" customWidth="1"/>
    <col min="8" max="257" width="10.6666666666667" style="18" customWidth="1"/>
  </cols>
  <sheetData>
    <row r="1" ht="24.75" customHeight="1" spans="1:1">
      <c r="A1" s="103" t="s">
        <v>60</v>
      </c>
    </row>
    <row r="2" ht="33" customHeight="1" spans="1:7">
      <c r="A2" s="104" t="s">
        <v>61</v>
      </c>
      <c r="B2" s="105"/>
      <c r="C2" s="105"/>
      <c r="D2" s="105"/>
      <c r="E2" s="105"/>
      <c r="F2" s="105"/>
      <c r="G2" s="105"/>
    </row>
    <row r="3" spans="1:7">
      <c r="A3" s="106"/>
      <c r="C3" s="107" t="s">
        <v>3</v>
      </c>
      <c r="D3" s="107"/>
      <c r="E3" s="107"/>
      <c r="F3" s="107"/>
      <c r="G3" s="107"/>
    </row>
    <row r="4" ht="17.25" customHeight="1" spans="1:7">
      <c r="A4" s="108" t="s">
        <v>62</v>
      </c>
      <c r="B4" s="109"/>
      <c r="C4" s="108" t="s">
        <v>63</v>
      </c>
      <c r="D4" s="108"/>
      <c r="E4" s="108"/>
      <c r="F4" s="108"/>
      <c r="G4" s="110" t="s">
        <v>64</v>
      </c>
    </row>
    <row r="5" ht="15.75" customHeight="1" spans="1:7">
      <c r="A5" s="108" t="s">
        <v>6</v>
      </c>
      <c r="B5" s="108" t="s">
        <v>7</v>
      </c>
      <c r="C5" s="108" t="s">
        <v>6</v>
      </c>
      <c r="D5" s="108" t="s">
        <v>50</v>
      </c>
      <c r="E5" s="108" t="s">
        <v>65</v>
      </c>
      <c r="F5" s="108" t="s">
        <v>66</v>
      </c>
      <c r="G5" s="110"/>
    </row>
    <row r="6" ht="23.25" customHeight="1" spans="1:7">
      <c r="A6" s="111" t="s">
        <v>9</v>
      </c>
      <c r="B6" s="111">
        <v>456.79</v>
      </c>
      <c r="C6" s="112" t="s">
        <v>67</v>
      </c>
      <c r="D6" s="113">
        <f t="shared" ref="D6:D33" si="0">SUM(E6:F6)</f>
        <v>0</v>
      </c>
      <c r="E6" s="114"/>
      <c r="F6" s="114"/>
      <c r="G6" s="115"/>
    </row>
    <row r="7" ht="12" customHeight="1" spans="1:7">
      <c r="A7" s="111" t="s">
        <v>11</v>
      </c>
      <c r="B7" s="111"/>
      <c r="C7" s="112" t="s">
        <v>68</v>
      </c>
      <c r="D7" s="113">
        <f t="shared" si="0"/>
        <v>0</v>
      </c>
      <c r="E7" s="114"/>
      <c r="F7" s="114"/>
      <c r="G7" s="115"/>
    </row>
    <row r="8" ht="12" customHeight="1" spans="2:7">
      <c r="B8" s="111"/>
      <c r="C8" s="112" t="s">
        <v>69</v>
      </c>
      <c r="D8" s="113">
        <f t="shared" si="0"/>
        <v>0</v>
      </c>
      <c r="E8" s="114"/>
      <c r="F8" s="114"/>
      <c r="G8" s="115"/>
    </row>
    <row r="9" ht="12" customHeight="1" spans="1:7">
      <c r="A9" s="111"/>
      <c r="B9" s="111"/>
      <c r="C9" s="112" t="s">
        <v>70</v>
      </c>
      <c r="D9" s="113">
        <f t="shared" si="0"/>
        <v>0</v>
      </c>
      <c r="E9" s="114"/>
      <c r="F9" s="114"/>
      <c r="G9" s="115"/>
    </row>
    <row r="10" ht="12" customHeight="1" spans="1:7">
      <c r="A10" s="51"/>
      <c r="B10" s="111"/>
      <c r="C10" s="112" t="s">
        <v>71</v>
      </c>
      <c r="D10" s="113">
        <f t="shared" si="0"/>
        <v>456.79</v>
      </c>
      <c r="E10" s="114">
        <v>456.79</v>
      </c>
      <c r="F10" s="114"/>
      <c r="G10" s="115"/>
    </row>
    <row r="11" ht="12" customHeight="1" spans="1:7">
      <c r="A11" s="115"/>
      <c r="B11" s="115"/>
      <c r="C11" s="115" t="s">
        <v>72</v>
      </c>
      <c r="D11" s="113">
        <f t="shared" si="0"/>
        <v>0</v>
      </c>
      <c r="E11" s="115"/>
      <c r="F11" s="115"/>
      <c r="G11" s="115"/>
    </row>
    <row r="12" ht="12" customHeight="1" spans="1:7">
      <c r="A12" s="115"/>
      <c r="B12" s="115"/>
      <c r="C12" s="18" t="s">
        <v>73</v>
      </c>
      <c r="D12" s="113">
        <f t="shared" si="0"/>
        <v>0</v>
      </c>
      <c r="E12" s="115"/>
      <c r="F12" s="115"/>
      <c r="G12" s="115"/>
    </row>
    <row r="13" ht="12" customHeight="1" spans="1:7">
      <c r="A13" s="115"/>
      <c r="B13" s="115"/>
      <c r="C13" s="115" t="s">
        <v>74</v>
      </c>
      <c r="D13" s="113">
        <f t="shared" si="0"/>
        <v>0</v>
      </c>
      <c r="E13" s="115"/>
      <c r="F13" s="115"/>
      <c r="G13" s="115"/>
    </row>
    <row r="14" ht="12" customHeight="1" spans="1:7">
      <c r="A14" s="115"/>
      <c r="B14" s="115"/>
      <c r="C14" s="18" t="s">
        <v>75</v>
      </c>
      <c r="D14" s="113">
        <f t="shared" si="0"/>
        <v>0</v>
      </c>
      <c r="E14" s="115"/>
      <c r="F14" s="115"/>
      <c r="G14" s="115"/>
    </row>
    <row r="15" ht="12" customHeight="1" spans="1:7">
      <c r="A15" s="115"/>
      <c r="B15" s="115"/>
      <c r="C15" s="115" t="s">
        <v>76</v>
      </c>
      <c r="D15" s="113">
        <f t="shared" si="0"/>
        <v>0</v>
      </c>
      <c r="E15" s="115"/>
      <c r="F15" s="115"/>
      <c r="G15" s="115"/>
    </row>
    <row r="16" ht="12" customHeight="1" spans="1:7">
      <c r="A16" s="115"/>
      <c r="B16" s="115"/>
      <c r="C16" s="115" t="s">
        <v>77</v>
      </c>
      <c r="D16" s="113">
        <f t="shared" si="0"/>
        <v>0</v>
      </c>
      <c r="E16" s="115"/>
      <c r="F16" s="115"/>
      <c r="G16" s="115"/>
    </row>
    <row r="17" ht="12" customHeight="1" spans="1:7">
      <c r="A17" s="115"/>
      <c r="B17" s="115"/>
      <c r="C17" s="115" t="s">
        <v>78</v>
      </c>
      <c r="D17" s="113">
        <f t="shared" si="0"/>
        <v>0</v>
      </c>
      <c r="E17" s="115"/>
      <c r="F17" s="115"/>
      <c r="G17" s="115"/>
    </row>
    <row r="18" ht="12" customHeight="1" spans="1:7">
      <c r="A18" s="115"/>
      <c r="B18" s="115"/>
      <c r="C18" s="115" t="s">
        <v>79</v>
      </c>
      <c r="D18" s="113">
        <f t="shared" si="0"/>
        <v>0</v>
      </c>
      <c r="E18" s="115"/>
      <c r="F18" s="115"/>
      <c r="G18" s="115"/>
    </row>
    <row r="19" ht="12" customHeight="1" spans="1:7">
      <c r="A19" s="115"/>
      <c r="B19" s="115"/>
      <c r="C19" s="115" t="s">
        <v>80</v>
      </c>
      <c r="D19" s="113">
        <f t="shared" si="0"/>
        <v>0</v>
      </c>
      <c r="E19" s="115"/>
      <c r="F19" s="115"/>
      <c r="G19" s="115"/>
    </row>
    <row r="20" ht="12" customHeight="1" spans="1:7">
      <c r="A20" s="115"/>
      <c r="B20" s="115"/>
      <c r="C20" s="115" t="s">
        <v>81</v>
      </c>
      <c r="D20" s="113">
        <f t="shared" si="0"/>
        <v>0</v>
      </c>
      <c r="E20" s="115"/>
      <c r="F20" s="115"/>
      <c r="G20" s="115"/>
    </row>
    <row r="21" ht="12" customHeight="1" spans="1:7">
      <c r="A21" s="115"/>
      <c r="B21" s="115"/>
      <c r="C21" s="115" t="s">
        <v>82</v>
      </c>
      <c r="D21" s="113">
        <f t="shared" si="0"/>
        <v>0</v>
      </c>
      <c r="E21" s="115"/>
      <c r="F21" s="115"/>
      <c r="G21" s="115"/>
    </row>
    <row r="22" ht="12" customHeight="1" spans="1:7">
      <c r="A22" s="115"/>
      <c r="B22" s="115"/>
      <c r="C22" s="115" t="s">
        <v>83</v>
      </c>
      <c r="D22" s="113">
        <f t="shared" si="0"/>
        <v>0</v>
      </c>
      <c r="E22" s="115"/>
      <c r="F22" s="115"/>
      <c r="G22" s="115"/>
    </row>
    <row r="23" ht="12" customHeight="1" spans="1:7">
      <c r="A23" s="115"/>
      <c r="B23" s="115"/>
      <c r="C23" s="18" t="s">
        <v>84</v>
      </c>
      <c r="D23" s="113">
        <f t="shared" si="0"/>
        <v>0</v>
      </c>
      <c r="E23" s="115"/>
      <c r="F23" s="115"/>
      <c r="G23" s="115"/>
    </row>
    <row r="24" ht="12" customHeight="1" spans="1:7">
      <c r="A24" s="115"/>
      <c r="B24" s="115"/>
      <c r="C24" s="115" t="s">
        <v>85</v>
      </c>
      <c r="D24" s="113">
        <f t="shared" si="0"/>
        <v>0</v>
      </c>
      <c r="E24" s="115"/>
      <c r="F24" s="115"/>
      <c r="G24" s="115"/>
    </row>
    <row r="25" ht="12" customHeight="1" spans="1:7">
      <c r="A25" s="115"/>
      <c r="B25" s="115"/>
      <c r="C25" s="115" t="s">
        <v>86</v>
      </c>
      <c r="D25" s="113">
        <f t="shared" si="0"/>
        <v>0</v>
      </c>
      <c r="E25" s="115"/>
      <c r="F25" s="115"/>
      <c r="G25" s="115"/>
    </row>
    <row r="26" ht="12" customHeight="1" spans="1:7">
      <c r="A26" s="115"/>
      <c r="B26" s="115"/>
      <c r="C26" s="115" t="s">
        <v>87</v>
      </c>
      <c r="D26" s="113">
        <f t="shared" si="0"/>
        <v>0</v>
      </c>
      <c r="E26" s="115"/>
      <c r="F26" s="115"/>
      <c r="G26" s="115"/>
    </row>
    <row r="27" ht="12" customHeight="1" spans="1:7">
      <c r="A27" s="115"/>
      <c r="B27" s="115"/>
      <c r="C27" s="115" t="s">
        <v>88</v>
      </c>
      <c r="D27" s="113">
        <f t="shared" si="0"/>
        <v>0</v>
      </c>
      <c r="E27" s="115"/>
      <c r="F27" s="115"/>
      <c r="G27" s="115"/>
    </row>
    <row r="28" ht="12" customHeight="1" spans="1:7">
      <c r="A28" s="115"/>
      <c r="B28" s="115"/>
      <c r="C28" s="115" t="s">
        <v>89</v>
      </c>
      <c r="D28" s="113">
        <f t="shared" si="0"/>
        <v>0</v>
      </c>
      <c r="E28" s="115"/>
      <c r="F28" s="115"/>
      <c r="G28" s="115"/>
    </row>
    <row r="29" ht="12" customHeight="1" spans="1:7">
      <c r="A29" s="115"/>
      <c r="B29" s="115"/>
      <c r="C29" s="115" t="s">
        <v>90</v>
      </c>
      <c r="D29" s="113">
        <f t="shared" si="0"/>
        <v>0</v>
      </c>
      <c r="E29" s="115"/>
      <c r="F29" s="115"/>
      <c r="G29" s="115"/>
    </row>
    <row r="30" ht="12" customHeight="1" spans="1:7">
      <c r="A30" s="115"/>
      <c r="B30" s="115"/>
      <c r="C30" s="115" t="s">
        <v>91</v>
      </c>
      <c r="D30" s="113">
        <f t="shared" si="0"/>
        <v>0</v>
      </c>
      <c r="E30" s="115"/>
      <c r="F30" s="115"/>
      <c r="G30" s="115"/>
    </row>
    <row r="31" ht="12" customHeight="1" spans="1:7">
      <c r="A31" s="115"/>
      <c r="B31" s="115"/>
      <c r="C31" s="115" t="s">
        <v>92</v>
      </c>
      <c r="D31" s="113">
        <f t="shared" si="0"/>
        <v>0</v>
      </c>
      <c r="E31" s="115"/>
      <c r="F31" s="115"/>
      <c r="G31" s="115"/>
    </row>
    <row r="32" ht="12" customHeight="1" spans="1:7">
      <c r="A32" s="115"/>
      <c r="B32" s="115"/>
      <c r="C32" s="115" t="s">
        <v>93</v>
      </c>
      <c r="D32" s="113">
        <f t="shared" si="0"/>
        <v>0</v>
      </c>
      <c r="E32" s="115"/>
      <c r="F32" s="115"/>
      <c r="G32" s="115"/>
    </row>
    <row r="33" ht="18" customHeight="1" spans="1:241">
      <c r="A33" s="115" t="s">
        <v>22</v>
      </c>
      <c r="B33" s="115">
        <f>B6+B7</f>
        <v>456.79</v>
      </c>
      <c r="C33" s="115" t="s">
        <v>23</v>
      </c>
      <c r="D33" s="113">
        <f t="shared" si="0"/>
        <v>456.79</v>
      </c>
      <c r="E33" s="113">
        <f>SUM(E6:E32)</f>
        <v>456.79</v>
      </c>
      <c r="F33" s="113">
        <f>SUM(F6:F32)</f>
        <v>0</v>
      </c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</row>
    <row r="34" ht="18" customHeight="1" spans="1:241">
      <c r="A34" s="115" t="s">
        <v>26</v>
      </c>
      <c r="B34" s="118" t="s">
        <v>49</v>
      </c>
      <c r="C34" s="115" t="s">
        <v>25</v>
      </c>
      <c r="D34" s="119"/>
      <c r="E34" s="116"/>
      <c r="F34" s="116"/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</row>
    <row r="35" ht="18" customHeight="1" spans="1:241">
      <c r="A35" s="115"/>
      <c r="B35" s="115"/>
      <c r="C35" s="115"/>
      <c r="D35" s="119"/>
      <c r="E35" s="116"/>
      <c r="F35" s="116"/>
      <c r="G35" s="116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</row>
    <row r="36" ht="12" customHeight="1" spans="1:7">
      <c r="A36" s="111"/>
      <c r="B36" s="111"/>
      <c r="C36" s="114"/>
      <c r="D36" s="114"/>
      <c r="E36" s="114"/>
      <c r="F36" s="114"/>
      <c r="G36" s="115"/>
    </row>
    <row r="37" ht="12" customHeight="1" spans="1:7">
      <c r="A37" s="108" t="s">
        <v>27</v>
      </c>
      <c r="B37" s="113">
        <v>456.79</v>
      </c>
      <c r="C37" s="120" t="s">
        <v>28</v>
      </c>
      <c r="D37" s="113">
        <f>D33+D34</f>
        <v>456.79</v>
      </c>
      <c r="E37" s="113">
        <f>E33+E34</f>
        <v>456.79</v>
      </c>
      <c r="F37" s="113">
        <f>F33+F34</f>
        <v>0</v>
      </c>
      <c r="G37" s="121"/>
    </row>
  </sheetData>
  <mergeCells count="6">
    <mergeCell ref="A2:G2"/>
    <mergeCell ref="A3:B3"/>
    <mergeCell ref="C3:G3"/>
    <mergeCell ref="A4:B4"/>
    <mergeCell ref="C4:F4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4"/>
  <sheetViews>
    <sheetView workbookViewId="0">
      <selection activeCell="O10" sqref="O10"/>
    </sheetView>
  </sheetViews>
  <sheetFormatPr defaultColWidth="9" defaultRowHeight="12.75"/>
  <cols>
    <col min="1" max="1" width="8.83333333333333" style="15" customWidth="1"/>
    <col min="2" max="2" width="8.83333333333333" style="16" customWidth="1"/>
    <col min="3" max="3" width="8.83333333333333" style="15" customWidth="1"/>
    <col min="4" max="4" width="8.83333333333333" style="17" customWidth="1"/>
    <col min="5" max="5" width="23.6666666666667" style="17" customWidth="1"/>
    <col min="6" max="6" width="15.6666666666667" style="17" customWidth="1"/>
    <col min="7" max="7" width="21.5" style="17" customWidth="1"/>
    <col min="8" max="8" width="17.9555555555556" style="17" customWidth="1"/>
    <col min="9" max="217" width="6.83333333333333" style="17" customWidth="1"/>
    <col min="218" max="229" width="6.83333333333333" style="15" customWidth="1"/>
    <col min="230" max="251" width="5.33333333333333" style="15" customWidth="1"/>
    <col min="252" max="257" width="9.33333333333333" style="18" customWidth="1"/>
  </cols>
  <sheetData>
    <row r="1" ht="24" customHeight="1" spans="1:8">
      <c r="A1" s="19" t="s">
        <v>94</v>
      </c>
      <c r="B1" s="19"/>
      <c r="C1" s="19"/>
      <c r="D1" s="19"/>
      <c r="E1" s="19"/>
      <c r="F1" s="19"/>
      <c r="G1" s="19"/>
      <c r="H1" s="19"/>
    </row>
    <row r="2" ht="25.5" customHeight="1" spans="1:8">
      <c r="A2" s="20" t="s">
        <v>95</v>
      </c>
      <c r="B2" s="20"/>
      <c r="C2" s="20"/>
      <c r="D2" s="20"/>
      <c r="E2" s="20"/>
      <c r="F2" s="20"/>
      <c r="G2" s="20"/>
      <c r="H2" s="20"/>
    </row>
    <row r="3" ht="15" customHeight="1" spans="1:8">
      <c r="A3" s="21"/>
      <c r="B3" s="22" t="s">
        <v>2</v>
      </c>
      <c r="C3" s="21"/>
      <c r="D3" s="23"/>
      <c r="E3" s="23"/>
      <c r="F3" s="23"/>
      <c r="G3" s="23"/>
      <c r="H3" s="24" t="s">
        <v>3</v>
      </c>
    </row>
    <row r="4" ht="18.75" spans="1:8">
      <c r="A4" s="91" t="s">
        <v>96</v>
      </c>
      <c r="B4" s="71" t="s">
        <v>97</v>
      </c>
      <c r="C4" s="71"/>
      <c r="D4" s="71"/>
      <c r="E4" s="71" t="s">
        <v>33</v>
      </c>
      <c r="F4" s="92" t="s">
        <v>50</v>
      </c>
      <c r="G4" s="92" t="s">
        <v>54</v>
      </c>
      <c r="H4" s="93" t="s">
        <v>55</v>
      </c>
    </row>
    <row r="5" ht="21" customHeight="1" spans="1:9">
      <c r="A5" s="91"/>
      <c r="B5" s="71" t="s">
        <v>42</v>
      </c>
      <c r="C5" s="71" t="s">
        <v>43</v>
      </c>
      <c r="D5" s="71" t="s">
        <v>44</v>
      </c>
      <c r="E5" s="71"/>
      <c r="F5" s="94"/>
      <c r="G5" s="94"/>
      <c r="H5" s="95"/>
      <c r="I5" s="16"/>
    </row>
    <row r="6" s="14" customFormat="1" ht="15.75" customHeight="1" spans="1:251">
      <c r="A6" s="96"/>
      <c r="B6" s="33" t="s">
        <v>45</v>
      </c>
      <c r="C6" s="33" t="s">
        <v>46</v>
      </c>
      <c r="D6" s="33" t="s">
        <v>47</v>
      </c>
      <c r="E6" s="97" t="s">
        <v>48</v>
      </c>
      <c r="F6" s="98">
        <f t="shared" ref="F6:F11" si="0">SUM(G6:H6)</f>
        <v>456.79</v>
      </c>
      <c r="G6" s="98">
        <v>409.99</v>
      </c>
      <c r="H6" s="98">
        <v>46.8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="14" customFormat="1" ht="15.75" customHeight="1" spans="1:251">
      <c r="A7" s="99"/>
      <c r="B7" s="33"/>
      <c r="C7" s="33"/>
      <c r="D7" s="33"/>
      <c r="E7" s="97"/>
      <c r="F7" s="98">
        <f t="shared" si="0"/>
        <v>0</v>
      </c>
      <c r="G7" s="98"/>
      <c r="H7" s="9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="14" customFormat="1" ht="15.75" customHeight="1" spans="1:251">
      <c r="A8" s="99"/>
      <c r="B8" s="33"/>
      <c r="C8" s="33"/>
      <c r="D8" s="33"/>
      <c r="E8" s="97"/>
      <c r="F8" s="98">
        <f t="shared" si="0"/>
        <v>0</v>
      </c>
      <c r="G8" s="98"/>
      <c r="H8" s="9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="14" customFormat="1" ht="15.75" customHeight="1" spans="1:251">
      <c r="A9" s="99"/>
      <c r="B9" s="33"/>
      <c r="C9" s="33"/>
      <c r="D9" s="33"/>
      <c r="E9" s="97"/>
      <c r="F9" s="98">
        <f t="shared" si="0"/>
        <v>0</v>
      </c>
      <c r="G9" s="98"/>
      <c r="H9" s="9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="14" customFormat="1" ht="15.75" customHeight="1" spans="1:251">
      <c r="A10" s="99"/>
      <c r="B10" s="33"/>
      <c r="C10" s="33"/>
      <c r="D10" s="33"/>
      <c r="E10" s="97"/>
      <c r="F10" s="98">
        <f t="shared" si="0"/>
        <v>0</v>
      </c>
      <c r="G10" s="98"/>
      <c r="H10" s="9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1" s="14" customFormat="1" ht="15.75" customHeight="1" spans="1:251">
      <c r="A11" s="99"/>
      <c r="B11" s="33"/>
      <c r="C11" s="33"/>
      <c r="D11" s="33"/>
      <c r="E11" s="97"/>
      <c r="F11" s="98">
        <f t="shared" si="0"/>
        <v>0</v>
      </c>
      <c r="G11" s="98"/>
      <c r="H11" s="98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</row>
    <row r="12" s="14" customFormat="1" ht="15.75" customHeight="1" spans="1:251">
      <c r="A12" s="99"/>
      <c r="B12" s="33"/>
      <c r="C12" s="33"/>
      <c r="D12" s="33"/>
      <c r="E12" s="35" t="s">
        <v>50</v>
      </c>
      <c r="F12" s="100">
        <f>SUM(F6:F11)</f>
        <v>456.79</v>
      </c>
      <c r="G12" s="100">
        <f>SUM(G6:G11)</f>
        <v>409.99</v>
      </c>
      <c r="H12" s="100">
        <f>SUM(H6:H11)</f>
        <v>46.8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</row>
    <row r="14" ht="12" customHeight="1" spans="1:1">
      <c r="A14" s="101" t="s">
        <v>98</v>
      </c>
    </row>
  </sheetData>
  <mergeCells count="8">
    <mergeCell ref="A1:H1"/>
    <mergeCell ref="A2:H2"/>
    <mergeCell ref="B4:D4"/>
    <mergeCell ref="A4:A5"/>
    <mergeCell ref="E4:E5"/>
    <mergeCell ref="F4:F5"/>
    <mergeCell ref="G4:G5"/>
    <mergeCell ref="H4:H5"/>
  </mergeCells>
  <dataValidations count="1">
    <dataValidation allowBlank="1" showInputMessage="1" showErrorMessage="1" sqref="F6:G1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4" workbookViewId="0">
      <selection activeCell="G17" sqref="G17"/>
    </sheetView>
  </sheetViews>
  <sheetFormatPr defaultColWidth="9" defaultRowHeight="12.75" outlineLevelCol="6"/>
  <cols>
    <col min="1" max="1" width="6.83333333333333" style="18" customWidth="1"/>
    <col min="2" max="3" width="10.8333333333333" style="18" customWidth="1"/>
    <col min="4" max="4" width="48.8333333333333" style="18" customWidth="1"/>
    <col min="5" max="5" width="14.5" style="18" customWidth="1"/>
    <col min="6" max="7" width="15" style="18" customWidth="1"/>
    <col min="8" max="257" width="9.33333333333333" style="18" customWidth="1"/>
  </cols>
  <sheetData>
    <row r="1" ht="21" customHeight="1" spans="1:4">
      <c r="A1" s="40" t="s">
        <v>99</v>
      </c>
      <c r="B1" s="40"/>
      <c r="C1" s="40"/>
      <c r="D1" s="40"/>
    </row>
    <row r="2" ht="30" customHeight="1" spans="1:7">
      <c r="A2" s="85" t="s">
        <v>100</v>
      </c>
      <c r="B2" s="63"/>
      <c r="C2" s="63"/>
      <c r="D2" s="63"/>
      <c r="E2" s="63"/>
      <c r="F2" s="63"/>
      <c r="G2" s="63"/>
    </row>
    <row r="3" ht="18.75" customHeight="1" spans="1:7">
      <c r="A3" s="64" t="s">
        <v>101</v>
      </c>
      <c r="B3" s="64"/>
      <c r="C3" s="64"/>
      <c r="D3" s="64"/>
      <c r="E3" s="64"/>
      <c r="F3" s="64"/>
      <c r="G3" s="64"/>
    </row>
    <row r="4" ht="12" customHeight="1" spans="1:7">
      <c r="A4" s="65"/>
      <c r="B4" s="65"/>
      <c r="C4" s="65"/>
      <c r="D4" s="65"/>
      <c r="G4" s="66" t="s">
        <v>3</v>
      </c>
    </row>
    <row r="5" ht="16.5" customHeight="1" spans="1:7">
      <c r="A5" s="67" t="s">
        <v>96</v>
      </c>
      <c r="B5" s="67" t="s">
        <v>102</v>
      </c>
      <c r="C5" s="67"/>
      <c r="D5" s="68"/>
      <c r="E5" s="68" t="s">
        <v>54</v>
      </c>
      <c r="F5" s="69"/>
      <c r="G5" s="70"/>
    </row>
    <row r="6" ht="16.5" customHeight="1" spans="1:7">
      <c r="A6" s="67"/>
      <c r="B6" s="71" t="s">
        <v>42</v>
      </c>
      <c r="C6" s="71" t="s">
        <v>43</v>
      </c>
      <c r="D6" s="68" t="s">
        <v>33</v>
      </c>
      <c r="E6" s="72" t="s">
        <v>50</v>
      </c>
      <c r="F6" s="72" t="s">
        <v>103</v>
      </c>
      <c r="G6" s="72" t="s">
        <v>104</v>
      </c>
    </row>
    <row r="7" s="62" customFormat="1" ht="14.25" customHeight="1" spans="1:7">
      <c r="A7" s="73"/>
      <c r="B7" s="33">
        <v>301</v>
      </c>
      <c r="C7" s="33"/>
      <c r="D7" s="80" t="s">
        <v>105</v>
      </c>
      <c r="E7" s="75">
        <v>335.94</v>
      </c>
      <c r="F7" s="76">
        <f>F8+F9+F10+F11+F12+F13+F14+F15</f>
        <v>335.94</v>
      </c>
      <c r="G7" s="76"/>
    </row>
    <row r="8" s="62" customFormat="1" ht="14.25" customHeight="1" spans="1:7">
      <c r="A8" s="73"/>
      <c r="B8" s="33"/>
      <c r="C8" s="33" t="s">
        <v>106</v>
      </c>
      <c r="D8" s="86" t="s">
        <v>107</v>
      </c>
      <c r="E8" s="75"/>
      <c r="F8" s="76">
        <v>93.39</v>
      </c>
      <c r="G8" s="76"/>
    </row>
    <row r="9" s="62" customFormat="1" ht="14.25" customHeight="1" spans="1:7">
      <c r="A9" s="73"/>
      <c r="B9" s="33"/>
      <c r="C9" s="33" t="s">
        <v>47</v>
      </c>
      <c r="D9" s="87" t="s">
        <v>108</v>
      </c>
      <c r="E9" s="75"/>
      <c r="F9" s="76">
        <v>80.58</v>
      </c>
      <c r="G9" s="76"/>
    </row>
    <row r="10" s="62" customFormat="1" ht="14.25" customHeight="1" spans="1:7">
      <c r="A10" s="73"/>
      <c r="B10" s="33"/>
      <c r="C10" s="33" t="s">
        <v>109</v>
      </c>
      <c r="D10" s="87" t="s">
        <v>110</v>
      </c>
      <c r="E10" s="75"/>
      <c r="F10" s="76">
        <v>63.67</v>
      </c>
      <c r="G10" s="76"/>
    </row>
    <row r="11" s="62" customFormat="1" ht="14.25" customHeight="1" spans="1:7">
      <c r="A11" s="73"/>
      <c r="B11" s="33"/>
      <c r="C11" s="33" t="s">
        <v>111</v>
      </c>
      <c r="D11" s="87" t="s">
        <v>112</v>
      </c>
      <c r="E11" s="75"/>
      <c r="F11" s="76">
        <v>23.96</v>
      </c>
      <c r="G11" s="76"/>
    </row>
    <row r="12" s="62" customFormat="1" ht="14.25" customHeight="1" spans="1:7">
      <c r="A12" s="73"/>
      <c r="B12" s="33"/>
      <c r="C12" s="33" t="s">
        <v>113</v>
      </c>
      <c r="D12" s="87" t="s">
        <v>114</v>
      </c>
      <c r="E12" s="75"/>
      <c r="F12" s="76">
        <v>6.99</v>
      </c>
      <c r="G12" s="76"/>
    </row>
    <row r="13" s="62" customFormat="1" ht="14.25" customHeight="1" spans="1:7">
      <c r="A13" s="73"/>
      <c r="B13" s="33"/>
      <c r="C13" s="33" t="s">
        <v>115</v>
      </c>
      <c r="D13" s="87" t="s">
        <v>116</v>
      </c>
      <c r="E13" s="75"/>
      <c r="F13" s="76">
        <v>23.11</v>
      </c>
      <c r="G13" s="76"/>
    </row>
    <row r="14" s="62" customFormat="1" ht="14.25" customHeight="1" spans="1:7">
      <c r="A14" s="73"/>
      <c r="B14" s="33"/>
      <c r="C14" s="33" t="s">
        <v>117</v>
      </c>
      <c r="D14" s="87" t="s">
        <v>118</v>
      </c>
      <c r="E14" s="75"/>
      <c r="F14" s="76">
        <v>4.43</v>
      </c>
      <c r="G14" s="76"/>
    </row>
    <row r="15" s="62" customFormat="1" ht="14.25" customHeight="1" spans="1:7">
      <c r="A15" s="73"/>
      <c r="B15" s="33"/>
      <c r="C15" s="33" t="s">
        <v>119</v>
      </c>
      <c r="D15" s="87" t="s">
        <v>120</v>
      </c>
      <c r="E15" s="75"/>
      <c r="F15" s="76">
        <v>39.81</v>
      </c>
      <c r="G15" s="76"/>
    </row>
    <row r="16" s="62" customFormat="1" ht="14.25" customHeight="1" spans="1:7">
      <c r="A16" s="73"/>
      <c r="B16" s="33" t="s">
        <v>121</v>
      </c>
      <c r="C16" s="33"/>
      <c r="D16" s="80" t="s">
        <v>122</v>
      </c>
      <c r="E16" s="75">
        <v>23.43</v>
      </c>
      <c r="F16" s="76"/>
      <c r="G16" s="76">
        <f>G17+G18+G19+G20</f>
        <v>23.43</v>
      </c>
    </row>
    <row r="17" s="62" customFormat="1" ht="14.25" customHeight="1" spans="1:7">
      <c r="A17" s="73"/>
      <c r="B17" s="33"/>
      <c r="C17" s="33" t="s">
        <v>106</v>
      </c>
      <c r="D17" s="86" t="s">
        <v>123</v>
      </c>
      <c r="E17" s="75"/>
      <c r="F17" s="76"/>
      <c r="G17" s="76">
        <v>10.45</v>
      </c>
    </row>
    <row r="18" s="62" customFormat="1" ht="14.25" customHeight="1" spans="1:7">
      <c r="A18" s="73"/>
      <c r="B18" s="33"/>
      <c r="C18" s="33" t="s">
        <v>47</v>
      </c>
      <c r="D18" s="86" t="s">
        <v>124</v>
      </c>
      <c r="E18" s="75"/>
      <c r="F18" s="76"/>
      <c r="G18" s="76">
        <v>1.7</v>
      </c>
    </row>
    <row r="19" s="62" customFormat="1" ht="14.25" customHeight="1" spans="1:7">
      <c r="A19" s="73"/>
      <c r="B19" s="33"/>
      <c r="C19" s="33" t="s">
        <v>125</v>
      </c>
      <c r="D19" s="86" t="s">
        <v>126</v>
      </c>
      <c r="E19" s="75"/>
      <c r="F19" s="76"/>
      <c r="G19" s="76">
        <v>3.48</v>
      </c>
    </row>
    <row r="20" s="62" customFormat="1" ht="14.25" customHeight="1" spans="1:7">
      <c r="A20" s="73"/>
      <c r="B20" s="33"/>
      <c r="C20" s="33" t="s">
        <v>127</v>
      </c>
      <c r="D20" s="86" t="s">
        <v>128</v>
      </c>
      <c r="E20" s="75"/>
      <c r="F20" s="76"/>
      <c r="G20" s="76">
        <v>7.8</v>
      </c>
    </row>
    <row r="21" s="62" customFormat="1" ht="14.25" customHeight="1" spans="1:7">
      <c r="A21" s="73"/>
      <c r="B21" s="33" t="s">
        <v>129</v>
      </c>
      <c r="C21" s="33"/>
      <c r="D21" s="80" t="s">
        <v>130</v>
      </c>
      <c r="E21" s="75">
        <v>50.62</v>
      </c>
      <c r="F21" s="76">
        <f>F22+F23+F24+F25</f>
        <v>50.62</v>
      </c>
      <c r="G21" s="76"/>
    </row>
    <row r="22" s="62" customFormat="1" ht="14.25" customHeight="1" spans="1:7">
      <c r="A22" s="73"/>
      <c r="B22" s="33"/>
      <c r="C22" s="33" t="s">
        <v>106</v>
      </c>
      <c r="D22" s="86" t="s">
        <v>131</v>
      </c>
      <c r="E22" s="75"/>
      <c r="F22" s="76">
        <v>25.92</v>
      </c>
      <c r="G22" s="76"/>
    </row>
    <row r="23" s="62" customFormat="1" ht="14.25" customHeight="1" spans="1:7">
      <c r="A23" s="73"/>
      <c r="B23" s="33"/>
      <c r="C23" s="33" t="s">
        <v>47</v>
      </c>
      <c r="D23" s="86" t="s">
        <v>132</v>
      </c>
      <c r="E23" s="75"/>
      <c r="F23" s="76">
        <v>18.9</v>
      </c>
      <c r="G23" s="76"/>
    </row>
    <row r="24" s="62" customFormat="1" ht="14.25" customHeight="1" spans="1:7">
      <c r="A24" s="73"/>
      <c r="B24" s="33"/>
      <c r="C24" s="33" t="s">
        <v>125</v>
      </c>
      <c r="D24" s="86" t="s">
        <v>133</v>
      </c>
      <c r="E24" s="75"/>
      <c r="F24" s="76">
        <v>0.8</v>
      </c>
      <c r="G24" s="76"/>
    </row>
    <row r="25" s="62" customFormat="1" ht="14.25" customHeight="1" spans="1:7">
      <c r="A25" s="73"/>
      <c r="B25" s="33"/>
      <c r="C25" s="33" t="s">
        <v>127</v>
      </c>
      <c r="D25" s="86" t="s">
        <v>134</v>
      </c>
      <c r="E25" s="75"/>
      <c r="F25" s="76">
        <v>5</v>
      </c>
      <c r="G25" s="76"/>
    </row>
    <row r="26" s="62" customFormat="1" ht="14.25" customHeight="1" spans="1:7">
      <c r="A26" s="73"/>
      <c r="B26" s="33" t="s">
        <v>135</v>
      </c>
      <c r="C26" s="33"/>
      <c r="D26" s="80" t="s">
        <v>136</v>
      </c>
      <c r="E26" s="75"/>
      <c r="F26" s="76"/>
      <c r="G26" s="76"/>
    </row>
    <row r="27" s="62" customFormat="1" ht="14.25" customHeight="1" spans="1:7">
      <c r="A27" s="73"/>
      <c r="B27" s="33"/>
      <c r="C27" s="33" t="s">
        <v>47</v>
      </c>
      <c r="D27" s="86" t="s">
        <v>137</v>
      </c>
      <c r="E27" s="75"/>
      <c r="F27" s="76"/>
      <c r="G27" s="76"/>
    </row>
    <row r="28" s="62" customFormat="1" ht="14.25" customHeight="1" spans="1:7">
      <c r="A28" s="73"/>
      <c r="B28" s="33"/>
      <c r="C28" s="33"/>
      <c r="D28" s="88" t="s">
        <v>138</v>
      </c>
      <c r="E28" s="75"/>
      <c r="F28" s="76"/>
      <c r="G28" s="76"/>
    </row>
    <row r="29" s="62" customFormat="1" ht="14.25" customHeight="1" spans="1:7">
      <c r="A29" s="73"/>
      <c r="B29" s="33"/>
      <c r="C29" s="33"/>
      <c r="D29" s="89"/>
      <c r="E29" s="75"/>
      <c r="F29" s="76"/>
      <c r="G29" s="76"/>
    </row>
    <row r="30" s="62" customFormat="1" ht="14.25" customHeight="1" spans="1:7">
      <c r="A30" s="81"/>
      <c r="B30" s="81"/>
      <c r="C30" s="81"/>
      <c r="D30" s="82" t="s">
        <v>50</v>
      </c>
      <c r="E30" s="90">
        <f>E7+E16+E21</f>
        <v>409.99</v>
      </c>
      <c r="F30" s="90">
        <f>SUM(F7:F29)/2</f>
        <v>386.56</v>
      </c>
      <c r="G30" s="90">
        <f>SUM(G7:G29)/2</f>
        <v>23.43</v>
      </c>
    </row>
    <row r="31" spans="1:3">
      <c r="A31" s="84"/>
      <c r="B31" s="84"/>
      <c r="C31" s="84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8" sqref="J8"/>
    </sheetView>
  </sheetViews>
  <sheetFormatPr defaultColWidth="9" defaultRowHeight="12.75" outlineLevelCol="6"/>
  <cols>
    <col min="1" max="1" width="6.83333333333333" style="18" customWidth="1"/>
    <col min="2" max="3" width="10.8333333333333" style="18" customWidth="1"/>
    <col min="4" max="4" width="35.4" style="18" customWidth="1"/>
    <col min="5" max="5" width="9.16666666666667" style="18" customWidth="1"/>
    <col min="6" max="7" width="15" style="18" customWidth="1"/>
    <col min="8" max="257" width="9.33333333333333" style="18" customWidth="1"/>
  </cols>
  <sheetData>
    <row r="1" ht="24" customHeight="1" spans="1:4">
      <c r="A1" s="40" t="s">
        <v>139</v>
      </c>
      <c r="B1" s="40"/>
      <c r="C1" s="40"/>
      <c r="D1" s="40"/>
    </row>
    <row r="2" ht="34" customHeight="1" spans="1:7">
      <c r="A2" s="63" t="s">
        <v>140</v>
      </c>
      <c r="B2" s="63"/>
      <c r="C2" s="63"/>
      <c r="D2" s="63"/>
      <c r="E2" s="63"/>
      <c r="F2" s="63"/>
      <c r="G2" s="63"/>
    </row>
    <row r="3" ht="18.75" customHeight="1" spans="1:7">
      <c r="A3" s="64" t="s">
        <v>141</v>
      </c>
      <c r="B3" s="64"/>
      <c r="C3" s="64"/>
      <c r="D3" s="64"/>
      <c r="E3" s="64"/>
      <c r="F3" s="64"/>
      <c r="G3" s="64"/>
    </row>
    <row r="4" ht="12" customHeight="1" spans="1:7">
      <c r="A4" s="65"/>
      <c r="B4" s="65"/>
      <c r="C4" s="65"/>
      <c r="D4" s="65"/>
      <c r="G4" s="66" t="s">
        <v>3</v>
      </c>
    </row>
    <row r="5" ht="16.5" customHeight="1" spans="1:7">
      <c r="A5" s="67" t="s">
        <v>96</v>
      </c>
      <c r="B5" s="67" t="s">
        <v>102</v>
      </c>
      <c r="C5" s="67"/>
      <c r="D5" s="67"/>
      <c r="E5" s="68" t="s">
        <v>54</v>
      </c>
      <c r="F5" s="69"/>
      <c r="G5" s="70"/>
    </row>
    <row r="6" ht="16.5" customHeight="1" spans="1:7">
      <c r="A6" s="67"/>
      <c r="B6" s="71" t="s">
        <v>42</v>
      </c>
      <c r="C6" s="71" t="s">
        <v>43</v>
      </c>
      <c r="D6" s="67" t="s">
        <v>33</v>
      </c>
      <c r="E6" s="72" t="s">
        <v>50</v>
      </c>
      <c r="F6" s="72" t="s">
        <v>103</v>
      </c>
      <c r="G6" s="72" t="s">
        <v>104</v>
      </c>
    </row>
    <row r="7" s="62" customFormat="1" ht="14.25" customHeight="1" spans="1:7">
      <c r="A7" s="73"/>
      <c r="B7" s="33" t="s">
        <v>142</v>
      </c>
      <c r="C7" s="33"/>
      <c r="D7" s="74" t="s">
        <v>143</v>
      </c>
      <c r="E7" s="75">
        <v>335.94</v>
      </c>
      <c r="F7" s="76">
        <f>F8+F9+F10</f>
        <v>335.94</v>
      </c>
      <c r="G7" s="76"/>
    </row>
    <row r="8" s="62" customFormat="1" ht="14.25" customHeight="1" spans="1:7">
      <c r="A8" s="73"/>
      <c r="B8" s="33"/>
      <c r="C8" s="33" t="s">
        <v>106</v>
      </c>
      <c r="D8" s="77" t="s">
        <v>144</v>
      </c>
      <c r="E8" s="75">
        <v>237.64</v>
      </c>
      <c r="F8" s="76">
        <v>237.64</v>
      </c>
      <c r="G8" s="76"/>
    </row>
    <row r="9" s="62" customFormat="1" ht="14.25" customHeight="1" spans="1:7">
      <c r="A9" s="73"/>
      <c r="B9" s="33"/>
      <c r="C9" s="33" t="s">
        <v>47</v>
      </c>
      <c r="D9" s="78" t="s">
        <v>145</v>
      </c>
      <c r="E9" s="75">
        <v>58.49</v>
      </c>
      <c r="F9" s="76">
        <v>58.49</v>
      </c>
      <c r="G9" s="76"/>
    </row>
    <row r="10" s="62" customFormat="1" ht="14.25" customHeight="1" spans="1:7">
      <c r="A10" s="73"/>
      <c r="B10" s="33"/>
      <c r="C10" s="33" t="s">
        <v>125</v>
      </c>
      <c r="D10" s="79" t="s">
        <v>120</v>
      </c>
      <c r="E10" s="75">
        <v>39.81</v>
      </c>
      <c r="F10" s="76">
        <v>39.81</v>
      </c>
      <c r="G10" s="76"/>
    </row>
    <row r="11" s="62" customFormat="1" ht="14.25" customHeight="1" spans="1:7">
      <c r="A11" s="73"/>
      <c r="B11" s="33" t="s">
        <v>146</v>
      </c>
      <c r="C11" s="33"/>
      <c r="D11" s="74" t="s">
        <v>147</v>
      </c>
      <c r="E11" s="75">
        <v>23.43</v>
      </c>
      <c r="F11" s="76"/>
      <c r="G11" s="76">
        <f>G12+G13</f>
        <v>23.43</v>
      </c>
    </row>
    <row r="12" s="62" customFormat="1" ht="14.25" customHeight="1" spans="1:7">
      <c r="A12" s="73"/>
      <c r="B12" s="33"/>
      <c r="C12" s="33" t="s">
        <v>106</v>
      </c>
      <c r="D12" s="77" t="s">
        <v>148</v>
      </c>
      <c r="E12" s="75">
        <v>21.73</v>
      </c>
      <c r="F12" s="76"/>
      <c r="G12" s="76">
        <v>21.73</v>
      </c>
    </row>
    <row r="13" s="62" customFormat="1" ht="14.25" customHeight="1" spans="1:7">
      <c r="A13" s="73"/>
      <c r="B13" s="33"/>
      <c r="C13" s="33" t="s">
        <v>46</v>
      </c>
      <c r="D13" s="79" t="s">
        <v>149</v>
      </c>
      <c r="E13" s="75">
        <v>1.7</v>
      </c>
      <c r="F13" s="76"/>
      <c r="G13" s="76">
        <v>1.7</v>
      </c>
    </row>
    <row r="14" s="62" customFormat="1" ht="14.25" customHeight="1" spans="1:7">
      <c r="A14" s="73"/>
      <c r="B14" s="33" t="s">
        <v>150</v>
      </c>
      <c r="C14" s="33"/>
      <c r="D14" s="80" t="s">
        <v>130</v>
      </c>
      <c r="E14" s="76">
        <v>50.62</v>
      </c>
      <c r="F14" s="76">
        <v>50.62</v>
      </c>
      <c r="G14" s="76"/>
    </row>
    <row r="15" s="62" customFormat="1" ht="14.25" customHeight="1" spans="1:7">
      <c r="A15" s="73"/>
      <c r="B15" s="33"/>
      <c r="C15" s="33" t="s">
        <v>106</v>
      </c>
      <c r="D15" s="80" t="s">
        <v>151</v>
      </c>
      <c r="E15" s="76">
        <v>0.8</v>
      </c>
      <c r="F15" s="76">
        <v>0.8</v>
      </c>
      <c r="G15" s="76"/>
    </row>
    <row r="16" s="62" customFormat="1" ht="14.25" customHeight="1" spans="1:7">
      <c r="A16" s="73"/>
      <c r="B16" s="33"/>
      <c r="C16" s="33" t="s">
        <v>152</v>
      </c>
      <c r="D16" s="80" t="s">
        <v>153</v>
      </c>
      <c r="E16" s="76">
        <v>50.12</v>
      </c>
      <c r="F16" s="76">
        <v>50.12</v>
      </c>
      <c r="G16" s="76"/>
    </row>
    <row r="17" s="62" customFormat="1" ht="14.25" customHeight="1" spans="1:7">
      <c r="A17" s="81"/>
      <c r="B17" s="81"/>
      <c r="C17" s="81"/>
      <c r="D17" s="82" t="s">
        <v>50</v>
      </c>
      <c r="E17" s="83">
        <f>E7+E11+E14</f>
        <v>409.99</v>
      </c>
      <c r="F17" s="83">
        <f>F7+F14</f>
        <v>386.56</v>
      </c>
      <c r="G17" s="83">
        <f>G11+0</f>
        <v>23.43</v>
      </c>
    </row>
    <row r="18" spans="1:3">
      <c r="A18" s="84"/>
      <c r="B18" s="84"/>
      <c r="C18" s="84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3" sqref="C3"/>
    </sheetView>
  </sheetViews>
  <sheetFormatPr defaultColWidth="9" defaultRowHeight="12.75" outlineLevelCol="7"/>
  <cols>
    <col min="1" max="1" width="40.8333333333333" style="18" customWidth="1"/>
    <col min="2" max="2" width="25" style="18" customWidth="1"/>
    <col min="3" max="3" width="22.5" style="18" customWidth="1"/>
    <col min="4" max="4" width="17.3333333333333" style="39" customWidth="1"/>
    <col min="5" max="5" width="20.8333333333333" style="39" customWidth="1"/>
    <col min="6" max="6" width="25.3333333333333" style="39" customWidth="1"/>
    <col min="7" max="7" width="20.8333333333333" style="18" customWidth="1"/>
    <col min="8" max="257" width="9.33333333333333" style="18" customWidth="1"/>
  </cols>
  <sheetData>
    <row r="1" ht="21" customHeight="1" spans="1:7">
      <c r="A1" s="40" t="s">
        <v>154</v>
      </c>
      <c r="B1" s="40"/>
      <c r="C1" s="40"/>
      <c r="D1" s="40"/>
      <c r="E1" s="40"/>
      <c r="F1" s="40"/>
      <c r="G1" s="40"/>
    </row>
    <row r="2" ht="30" customHeight="1" spans="1:8">
      <c r="A2" s="41" t="s">
        <v>155</v>
      </c>
      <c r="B2" s="41"/>
      <c r="C2" s="41"/>
      <c r="D2" s="41"/>
      <c r="E2" s="41"/>
      <c r="F2" s="41"/>
      <c r="G2" s="41"/>
      <c r="H2" s="41"/>
    </row>
    <row r="3" s="38" customFormat="1" ht="50.25" customHeight="1" spans="1:8">
      <c r="A3" s="42" t="s">
        <v>6</v>
      </c>
      <c r="B3" s="43" t="s">
        <v>156</v>
      </c>
      <c r="C3" s="43" t="s">
        <v>157</v>
      </c>
      <c r="D3" s="43" t="s">
        <v>158</v>
      </c>
      <c r="E3" s="43" t="s">
        <v>159</v>
      </c>
      <c r="F3" s="43" t="s">
        <v>160</v>
      </c>
      <c r="G3" s="43" t="s">
        <v>161</v>
      </c>
      <c r="H3" s="44" t="s">
        <v>64</v>
      </c>
    </row>
    <row r="4" ht="30" customHeight="1" spans="1:8">
      <c r="A4" s="45" t="s">
        <v>162</v>
      </c>
      <c r="B4" s="46">
        <v>0</v>
      </c>
      <c r="C4" s="46">
        <v>0</v>
      </c>
      <c r="D4" s="47">
        <v>0</v>
      </c>
      <c r="E4" s="48">
        <f t="shared" ref="E4:E9" si="0">IF(B4=0,0,(D4-B4)/B4)</f>
        <v>0</v>
      </c>
      <c r="F4" s="49" t="s">
        <v>163</v>
      </c>
      <c r="G4" s="50">
        <f>(D4/表4!E33)</f>
        <v>0</v>
      </c>
      <c r="H4" s="51"/>
    </row>
    <row r="5" ht="30" customHeight="1" spans="1:8">
      <c r="A5" s="45" t="s">
        <v>164</v>
      </c>
      <c r="B5" s="46">
        <v>0</v>
      </c>
      <c r="C5" s="46">
        <v>0</v>
      </c>
      <c r="D5" s="52">
        <v>0</v>
      </c>
      <c r="E5" s="48">
        <f t="shared" si="0"/>
        <v>0</v>
      </c>
      <c r="F5" s="49" t="s">
        <v>163</v>
      </c>
      <c r="G5" s="50">
        <f>(D5/表4!E33)</f>
        <v>0</v>
      </c>
      <c r="H5" s="51"/>
    </row>
    <row r="6" ht="30" customHeight="1" spans="1:8">
      <c r="A6" s="45" t="s">
        <v>165</v>
      </c>
      <c r="B6" s="46">
        <v>1.7</v>
      </c>
      <c r="C6" s="46">
        <v>1.17</v>
      </c>
      <c r="D6" s="53">
        <v>1.7</v>
      </c>
      <c r="E6" s="48">
        <f t="shared" si="0"/>
        <v>0</v>
      </c>
      <c r="F6" s="49" t="s">
        <v>163</v>
      </c>
      <c r="G6" s="50">
        <f>(D6/表4!E33)</f>
        <v>0.00372162262746557</v>
      </c>
      <c r="H6" s="51"/>
    </row>
    <row r="7" ht="30" customHeight="1" spans="1:8">
      <c r="A7" s="45" t="s">
        <v>166</v>
      </c>
      <c r="B7" s="46">
        <v>1.7</v>
      </c>
      <c r="C7" s="46">
        <v>1.17</v>
      </c>
      <c r="D7" s="52">
        <v>1.7</v>
      </c>
      <c r="E7" s="48">
        <f t="shared" si="0"/>
        <v>0</v>
      </c>
      <c r="F7" s="49" t="s">
        <v>163</v>
      </c>
      <c r="G7" s="50">
        <f>(D7/表4!E33)</f>
        <v>0.00372162262746557</v>
      </c>
      <c r="H7" s="51"/>
    </row>
    <row r="8" ht="30" customHeight="1" spans="1:8">
      <c r="A8" s="45" t="s">
        <v>167</v>
      </c>
      <c r="B8" s="46">
        <v>0</v>
      </c>
      <c r="C8" s="46">
        <v>0</v>
      </c>
      <c r="D8" s="47">
        <v>0</v>
      </c>
      <c r="E8" s="48">
        <f t="shared" si="0"/>
        <v>0</v>
      </c>
      <c r="F8" s="49" t="s">
        <v>163</v>
      </c>
      <c r="G8" s="50">
        <f>(D8/表4!E33)</f>
        <v>0</v>
      </c>
      <c r="H8" s="51"/>
    </row>
    <row r="9" ht="30" customHeight="1" spans="1:8">
      <c r="A9" s="54" t="s">
        <v>50</v>
      </c>
      <c r="B9" s="55">
        <f>B4+B5+B6</f>
        <v>1.7</v>
      </c>
      <c r="C9" s="55">
        <f>C4+C5+C6</f>
        <v>1.17</v>
      </c>
      <c r="D9" s="55">
        <f>D4+D5+D6</f>
        <v>1.7</v>
      </c>
      <c r="E9" s="48">
        <f t="shared" si="0"/>
        <v>0</v>
      </c>
      <c r="F9" s="56"/>
      <c r="G9" s="50">
        <f>(D9/表4!E33)</f>
        <v>0.00372162262746557</v>
      </c>
      <c r="H9" s="51"/>
    </row>
    <row r="10" customHeight="1" spans="1:7">
      <c r="A10" s="57" t="s">
        <v>168</v>
      </c>
      <c r="B10" s="58"/>
      <c r="C10" s="58"/>
      <c r="D10" s="58"/>
      <c r="E10" s="58"/>
      <c r="F10" s="58"/>
      <c r="G10" s="58"/>
    </row>
    <row r="11" customHeight="1" spans="1:1">
      <c r="A11" s="18" t="s">
        <v>169</v>
      </c>
    </row>
    <row r="12" customHeight="1" spans="1:1">
      <c r="A12" s="18" t="s">
        <v>170</v>
      </c>
    </row>
    <row r="13" ht="12" customHeight="1" spans="1:1">
      <c r="A13" s="18" t="s">
        <v>171</v>
      </c>
    </row>
    <row r="14" ht="12" customHeight="1" spans="1:1">
      <c r="A14" s="18" t="s">
        <v>172</v>
      </c>
    </row>
    <row r="15" ht="12" customHeight="1" spans="1:1">
      <c r="A15" s="18" t="s">
        <v>173</v>
      </c>
    </row>
    <row r="16" s="18" customFormat="1" ht="28.5" customHeight="1" spans="1:8">
      <c r="A16" s="59" t="s">
        <v>174</v>
      </c>
      <c r="B16" s="60"/>
      <c r="C16" s="60"/>
      <c r="D16" s="60"/>
      <c r="E16" s="60"/>
      <c r="F16" s="60"/>
      <c r="G16" s="60"/>
      <c r="H16" s="60"/>
    </row>
    <row r="17" ht="12" customHeight="1" spans="1:8">
      <c r="A17" s="61" t="s">
        <v>175</v>
      </c>
      <c r="B17" s="61"/>
      <c r="C17" s="61"/>
      <c r="D17" s="61"/>
      <c r="E17" s="61"/>
      <c r="F17" s="61"/>
      <c r="G17" s="61"/>
      <c r="H17" s="61"/>
    </row>
  </sheetData>
  <mergeCells count="5">
    <mergeCell ref="A1:G1"/>
    <mergeCell ref="A2:H2"/>
    <mergeCell ref="A10:G10"/>
    <mergeCell ref="A16:H16"/>
    <mergeCell ref="A17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workbookViewId="0">
      <selection activeCell="F21" sqref="F21"/>
    </sheetView>
  </sheetViews>
  <sheetFormatPr defaultColWidth="9" defaultRowHeight="12.75"/>
  <cols>
    <col min="1" max="1" width="5.83333333333333" style="15" customWidth="1"/>
    <col min="2" max="2" width="5.83333333333333" style="16" customWidth="1"/>
    <col min="3" max="3" width="5.83333333333333" style="15" customWidth="1"/>
    <col min="4" max="4" width="55.8333333333333" style="17" customWidth="1"/>
    <col min="5" max="7" width="20.8333333333333" style="17" customWidth="1"/>
    <col min="8" max="213" width="6.83333333333333" style="17" customWidth="1"/>
    <col min="214" max="225" width="6.83333333333333" style="15" customWidth="1"/>
    <col min="226" max="248" width="5.33333333333333" style="15" customWidth="1"/>
    <col min="249" max="257" width="9.33333333333333" style="18" customWidth="1"/>
  </cols>
  <sheetData>
    <row r="1" ht="27" customHeight="1" spans="1:7">
      <c r="A1" s="19" t="s">
        <v>176</v>
      </c>
      <c r="B1" s="19"/>
      <c r="C1" s="19"/>
      <c r="D1" s="19"/>
      <c r="E1" s="19"/>
      <c r="F1" s="19"/>
      <c r="G1" s="19"/>
    </row>
    <row r="2" ht="25.5" customHeight="1" spans="1:7">
      <c r="A2" s="20" t="s">
        <v>177</v>
      </c>
      <c r="B2" s="20"/>
      <c r="C2" s="20"/>
      <c r="D2" s="20"/>
      <c r="E2" s="20"/>
      <c r="F2" s="20"/>
      <c r="G2" s="20"/>
    </row>
    <row r="3" ht="15" customHeight="1" spans="1:7">
      <c r="A3" s="21"/>
      <c r="B3" s="22" t="s">
        <v>2</v>
      </c>
      <c r="C3" s="21"/>
      <c r="D3" s="23"/>
      <c r="E3" s="23"/>
      <c r="F3" s="23"/>
      <c r="G3" s="24" t="s">
        <v>3</v>
      </c>
    </row>
    <row r="4" ht="13.5" customHeight="1" spans="1:7">
      <c r="A4" s="4" t="s">
        <v>178</v>
      </c>
      <c r="B4" s="4"/>
      <c r="C4" s="4"/>
      <c r="D4" s="5"/>
      <c r="E4" s="4" t="s">
        <v>179</v>
      </c>
      <c r="F4" s="4"/>
      <c r="G4" s="4"/>
    </row>
    <row r="5" ht="29.25" customHeight="1" spans="1:7">
      <c r="A5" s="8" t="s">
        <v>32</v>
      </c>
      <c r="B5" s="8"/>
      <c r="C5" s="8"/>
      <c r="D5" s="5" t="s">
        <v>33</v>
      </c>
      <c r="E5" s="8" t="s">
        <v>23</v>
      </c>
      <c r="F5" s="8" t="s">
        <v>54</v>
      </c>
      <c r="G5" s="8" t="s">
        <v>55</v>
      </c>
    </row>
    <row r="6" s="14" customFormat="1" ht="15.75" customHeight="1" spans="1:248">
      <c r="A6" s="4" t="s">
        <v>42</v>
      </c>
      <c r="B6" s="4" t="s">
        <v>43</v>
      </c>
      <c r="C6" s="4" t="s">
        <v>44</v>
      </c>
      <c r="D6" s="5"/>
      <c r="E6" s="8"/>
      <c r="F6" s="8"/>
      <c r="G6" s="8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</row>
    <row r="7" s="14" customFormat="1" ht="15.75" customHeight="1" spans="1:248">
      <c r="A7" s="26"/>
      <c r="B7" s="27"/>
      <c r="C7" s="27"/>
      <c r="D7" s="28" t="s">
        <v>180</v>
      </c>
      <c r="E7" s="29">
        <f>SUM(F7:G7)</f>
        <v>0</v>
      </c>
      <c r="F7" s="30"/>
      <c r="G7" s="31" t="s">
        <v>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</row>
    <row r="8" s="14" customFormat="1" ht="15.75" customHeight="1" spans="1:248">
      <c r="A8" s="32"/>
      <c r="B8" s="33"/>
      <c r="C8" s="33"/>
      <c r="D8" s="33"/>
      <c r="E8" s="29">
        <f>SUM(F8:G8)</f>
        <v>0</v>
      </c>
      <c r="F8" s="30"/>
      <c r="G8" s="3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</row>
    <row r="9" s="14" customFormat="1" ht="15.75" customHeight="1" spans="1:248">
      <c r="A9" s="32"/>
      <c r="B9" s="33"/>
      <c r="C9" s="33"/>
      <c r="D9" s="33"/>
      <c r="E9" s="29">
        <f>SUM(F9:G9)</f>
        <v>0</v>
      </c>
      <c r="F9" s="30"/>
      <c r="G9" s="3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</row>
    <row r="10" s="14" customFormat="1" ht="15.75" customHeight="1" spans="1:248">
      <c r="A10" s="32"/>
      <c r="B10" s="33"/>
      <c r="C10" s="33"/>
      <c r="D10" s="35" t="s">
        <v>50</v>
      </c>
      <c r="E10" s="36">
        <f>SUM(E7:E9)</f>
        <v>0</v>
      </c>
      <c r="F10" s="36">
        <f>SUM(F7:F9)</f>
        <v>0</v>
      </c>
      <c r="G10" s="36">
        <f>SUM(G7:G9)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>
    <dataValidation allowBlank="1" showInputMessage="1" showErrorMessage="1" sqref="F6:G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J8" sqref="J8"/>
    </sheetView>
  </sheetViews>
  <sheetFormatPr defaultColWidth="9" defaultRowHeight="14.25" outlineLevelCol="5"/>
  <cols>
    <col min="1" max="1" width="16.6666666666667" style="1" customWidth="1"/>
    <col min="2" max="2" width="26" style="1" customWidth="1"/>
    <col min="3" max="3" width="21" style="1" customWidth="1"/>
    <col min="4" max="4" width="25.3333333333333" style="1" customWidth="1"/>
    <col min="5" max="5" width="31.6444444444444" style="1" customWidth="1"/>
    <col min="6" max="6" width="16.3333333333333" style="1" customWidth="1"/>
    <col min="7" max="257" width="12" style="1" customWidth="1"/>
  </cols>
  <sheetData>
    <row r="1" s="1" customFormat="1" spans="1:1">
      <c r="A1" s="2"/>
    </row>
    <row r="2" s="1" customFormat="1" ht="33" customHeight="1" spans="1:6">
      <c r="A2" s="3" t="s">
        <v>181</v>
      </c>
      <c r="B2" s="3"/>
      <c r="C2" s="3"/>
      <c r="D2" s="3"/>
      <c r="E2" s="3"/>
      <c r="F2" s="3"/>
    </row>
    <row r="3" s="1" customFormat="1" ht="24" customHeight="1" spans="1:6">
      <c r="A3" s="4" t="s">
        <v>182</v>
      </c>
      <c r="B3" s="4"/>
      <c r="C3" s="5" t="s">
        <v>183</v>
      </c>
      <c r="D3" s="6"/>
      <c r="E3" s="6"/>
      <c r="F3" s="7"/>
    </row>
    <row r="4" s="1" customFormat="1" ht="23" customHeight="1" spans="1:6">
      <c r="A4" s="8" t="s">
        <v>184</v>
      </c>
      <c r="B4" s="9" t="s">
        <v>185</v>
      </c>
      <c r="C4" s="4">
        <v>456.79</v>
      </c>
      <c r="D4" s="4"/>
      <c r="E4" s="4"/>
      <c r="F4" s="4"/>
    </row>
    <row r="5" s="1" customFormat="1" ht="23" customHeight="1" spans="1:6">
      <c r="A5" s="8"/>
      <c r="B5" s="9" t="s">
        <v>186</v>
      </c>
      <c r="C5" s="4">
        <v>409.99</v>
      </c>
      <c r="D5" s="4"/>
      <c r="E5" s="4"/>
      <c r="F5" s="4"/>
    </row>
    <row r="6" s="1" customFormat="1" ht="23" customHeight="1" spans="1:6">
      <c r="A6" s="8"/>
      <c r="B6" s="9" t="s">
        <v>187</v>
      </c>
      <c r="C6" s="4">
        <v>46.8</v>
      </c>
      <c r="D6" s="4"/>
      <c r="E6" s="4"/>
      <c r="F6" s="4"/>
    </row>
    <row r="7" s="1" customFormat="1" ht="59" customHeight="1" spans="1:6">
      <c r="A7" s="4" t="s">
        <v>188</v>
      </c>
      <c r="B7" s="4"/>
      <c r="C7" s="10" t="s">
        <v>189</v>
      </c>
      <c r="D7" s="10"/>
      <c r="E7" s="10"/>
      <c r="F7" s="10"/>
    </row>
    <row r="8" s="1" customFormat="1" ht="24" customHeight="1" spans="1:6">
      <c r="A8" s="4" t="s">
        <v>190</v>
      </c>
      <c r="B8" s="4" t="s">
        <v>191</v>
      </c>
      <c r="C8" s="4" t="s">
        <v>192</v>
      </c>
      <c r="D8" s="4" t="s">
        <v>193</v>
      </c>
      <c r="E8" s="4" t="s">
        <v>194</v>
      </c>
      <c r="F8" s="4" t="s">
        <v>195</v>
      </c>
    </row>
    <row r="9" s="1" customFormat="1" ht="30" customHeight="1" spans="1:6">
      <c r="A9" s="4"/>
      <c r="B9" s="4" t="s">
        <v>196</v>
      </c>
      <c r="C9" s="4" t="s">
        <v>197</v>
      </c>
      <c r="D9" s="11" t="s">
        <v>198</v>
      </c>
      <c r="E9" s="12">
        <v>1</v>
      </c>
      <c r="F9" s="9"/>
    </row>
    <row r="10" s="1" customFormat="1" ht="30" customHeight="1" spans="1:6">
      <c r="A10" s="4"/>
      <c r="B10" s="4"/>
      <c r="C10" s="4"/>
      <c r="D10" s="11" t="s">
        <v>199</v>
      </c>
      <c r="E10" s="12">
        <v>1</v>
      </c>
      <c r="F10" s="9"/>
    </row>
    <row r="11" s="1" customFormat="1" ht="30" customHeight="1" spans="1:6">
      <c r="A11" s="4"/>
      <c r="B11" s="4"/>
      <c r="C11" s="4"/>
      <c r="D11" s="11" t="s">
        <v>200</v>
      </c>
      <c r="E11" s="13" t="s">
        <v>201</v>
      </c>
      <c r="F11" s="9"/>
    </row>
    <row r="12" s="1" customFormat="1" ht="30" customHeight="1" spans="1:6">
      <c r="A12" s="4"/>
      <c r="B12" s="4"/>
      <c r="C12" s="4" t="s">
        <v>202</v>
      </c>
      <c r="D12" s="11" t="s">
        <v>203</v>
      </c>
      <c r="E12" s="12">
        <v>1</v>
      </c>
      <c r="F12" s="9"/>
    </row>
    <row r="13" s="1" customFormat="1" ht="30" customHeight="1" spans="1:6">
      <c r="A13" s="4"/>
      <c r="B13" s="4"/>
      <c r="C13" s="4" t="s">
        <v>204</v>
      </c>
      <c r="D13" s="11" t="s">
        <v>205</v>
      </c>
      <c r="E13" s="12">
        <v>1</v>
      </c>
      <c r="F13" s="9"/>
    </row>
    <row r="14" s="1" customFormat="1" ht="30" customHeight="1" spans="1:6">
      <c r="A14" s="4"/>
      <c r="B14" s="4" t="s">
        <v>206</v>
      </c>
      <c r="C14" s="4" t="s">
        <v>207</v>
      </c>
      <c r="D14" s="11" t="s">
        <v>208</v>
      </c>
      <c r="E14" s="13" t="s">
        <v>209</v>
      </c>
      <c r="F14" s="9"/>
    </row>
    <row r="15" s="1" customFormat="1" ht="30" customHeight="1" spans="1:6">
      <c r="A15" s="4"/>
      <c r="B15" s="4"/>
      <c r="C15" s="4" t="s">
        <v>210</v>
      </c>
      <c r="D15" s="11" t="s">
        <v>211</v>
      </c>
      <c r="E15" s="13" t="s">
        <v>212</v>
      </c>
      <c r="F15" s="9"/>
    </row>
    <row r="16" s="1" customFormat="1" ht="30" customHeight="1" spans="1:6">
      <c r="A16" s="4"/>
      <c r="B16" s="4"/>
      <c r="C16" s="4" t="s">
        <v>213</v>
      </c>
      <c r="D16" s="11" t="s">
        <v>214</v>
      </c>
      <c r="E16" s="13" t="s">
        <v>215</v>
      </c>
      <c r="F16" s="9"/>
    </row>
    <row r="17" s="1" customFormat="1" ht="30" customHeight="1" spans="1:6">
      <c r="A17" s="4"/>
      <c r="B17" s="4"/>
      <c r="C17" s="4" t="s">
        <v>216</v>
      </c>
      <c r="D17" s="11" t="s">
        <v>217</v>
      </c>
      <c r="E17" s="13" t="s">
        <v>218</v>
      </c>
      <c r="F17" s="9"/>
    </row>
    <row r="18" s="1" customFormat="1" ht="30" customHeight="1" spans="1:6">
      <c r="A18" s="4"/>
      <c r="B18" s="4" t="s">
        <v>219</v>
      </c>
      <c r="C18" s="8" t="s">
        <v>220</v>
      </c>
      <c r="D18" s="11" t="s">
        <v>221</v>
      </c>
      <c r="E18" s="13" t="s">
        <v>222</v>
      </c>
      <c r="F18" s="9"/>
    </row>
  </sheetData>
  <mergeCells count="13">
    <mergeCell ref="A2:F2"/>
    <mergeCell ref="A3:B3"/>
    <mergeCell ref="C3:F3"/>
    <mergeCell ref="C4:F4"/>
    <mergeCell ref="C5:F5"/>
    <mergeCell ref="C6:F6"/>
    <mergeCell ref="A7:B7"/>
    <mergeCell ref="C7:F7"/>
    <mergeCell ref="A4:A6"/>
    <mergeCell ref="A8:A18"/>
    <mergeCell ref="B9:B13"/>
    <mergeCell ref="B14:B17"/>
    <mergeCell ref="C9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Shimmer</cp:lastModifiedBy>
  <dcterms:created xsi:type="dcterms:W3CDTF">2025-03-13T13:42:00Z</dcterms:created>
  <dcterms:modified xsi:type="dcterms:W3CDTF">2025-06-27T05:16:11Z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266EC8A9C5444BB99A64B308158E0109_13</vt:lpwstr>
  </property>
  <property fmtid="{D5CDD505-2E9C-101B-9397-08002B2CF9AE}" pid="3" name="KSOProductBuildVer">
    <vt:lpwstr>2052-12.1.0.21541</vt:lpwstr>
  </property>
</Properties>
</file>