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4240" windowHeight="13050" firstSheet="1" activeTab="8"/>
  </bookViews>
  <sheets>
    <sheet name="目录" sheetId="10" r:id="rId1"/>
    <sheet name="表1 收支总表" sheetId="1" r:id="rId2"/>
    <sheet name="表2 收入总表" sheetId="2" r:id="rId3"/>
    <sheet name="表3 支出总表" sheetId="3" r:id="rId4"/>
    <sheet name="表4 财政拨款收支总表" sheetId="7" r:id="rId5"/>
    <sheet name="表5 公共预算支出表" sheetId="5" r:id="rId6"/>
    <sheet name="表6 基本支出明细表" sheetId="6" r:id="rId7"/>
    <sheet name="表7 “三公”" sheetId="9" r:id="rId8"/>
    <sheet name="表8 政府性基金支出表" sheetId="4" r:id="rId9"/>
  </sheets>
  <definedNames>
    <definedName name="_xlnm.Print_Titles" localSheetId="1">'表1 收支总表'!$1:$4</definedName>
    <definedName name="_xlnm.Print_Titles" localSheetId="2">'表2 收入总表'!$1:$6</definedName>
    <definedName name="_xlnm.Print_Titles" localSheetId="3">'表3 支出总表'!$1:$6</definedName>
    <definedName name="_xlnm.Print_Titles" localSheetId="8">'表8 政府性基金支出表'!$1:$5</definedName>
  </definedNames>
  <calcPr calcId="144525" fullPrecision="0"/>
</workbook>
</file>

<file path=xl/calcChain.xml><?xml version="1.0" encoding="utf-8"?>
<calcChain xmlns="http://schemas.openxmlformats.org/spreadsheetml/2006/main">
  <c r="C16" i="6" l="1"/>
  <c r="E15" i="6"/>
  <c r="C15" i="6"/>
  <c r="C24" i="6" s="1"/>
  <c r="C7" i="6"/>
  <c r="D7" i="6"/>
  <c r="C8" i="6"/>
  <c r="C9" i="6"/>
  <c r="C10" i="6"/>
  <c r="C11" i="6"/>
  <c r="C12" i="6"/>
  <c r="C13" i="6"/>
  <c r="C14" i="6"/>
  <c r="F13" i="6"/>
  <c r="H13" i="5"/>
  <c r="H12" i="5"/>
  <c r="H11" i="5"/>
  <c r="H10" i="5"/>
  <c r="H9" i="5"/>
  <c r="H8" i="5"/>
  <c r="I7" i="5"/>
  <c r="J7" i="5"/>
  <c r="E13" i="5"/>
  <c r="E12" i="5"/>
  <c r="E11" i="5"/>
  <c r="E10" i="5"/>
  <c r="E9" i="5"/>
  <c r="E8" i="5"/>
  <c r="F28" i="7"/>
  <c r="G25" i="7"/>
  <c r="G28" i="7" s="1"/>
  <c r="F25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25" i="7" s="1"/>
  <c r="H28" i="7" s="1"/>
  <c r="D28" i="7"/>
  <c r="C28" i="7"/>
  <c r="B28" i="7"/>
  <c r="D6" i="7"/>
  <c r="G14" i="2"/>
  <c r="F14" i="2"/>
  <c r="E12" i="2"/>
  <c r="E8" i="2"/>
  <c r="H6" i="1"/>
  <c r="H7" i="5" l="1"/>
  <c r="H24" i="6" l="1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7" i="6"/>
  <c r="J8" i="6"/>
  <c r="J9" i="6"/>
  <c r="J10" i="6"/>
  <c r="J11" i="6"/>
  <c r="I11" i="6" s="1"/>
  <c r="J12" i="6"/>
  <c r="J13" i="6"/>
  <c r="J14" i="6"/>
  <c r="J15" i="6"/>
  <c r="J16" i="6"/>
  <c r="J17" i="6"/>
  <c r="I17" i="6" s="1"/>
  <c r="J18" i="6"/>
  <c r="J19" i="6"/>
  <c r="J20" i="6"/>
  <c r="J21" i="6"/>
  <c r="J22" i="6"/>
  <c r="J23" i="6"/>
  <c r="I23" i="6" s="1"/>
  <c r="F8" i="6"/>
  <c r="F9" i="6"/>
  <c r="F10" i="6"/>
  <c r="F11" i="6"/>
  <c r="F12" i="6"/>
  <c r="F14" i="6"/>
  <c r="E24" i="6"/>
  <c r="L9" i="5"/>
  <c r="L10" i="5"/>
  <c r="L11" i="5"/>
  <c r="L12" i="5"/>
  <c r="L13" i="5"/>
  <c r="L8" i="5"/>
  <c r="M9" i="5"/>
  <c r="K9" i="5" s="1"/>
  <c r="M10" i="5"/>
  <c r="K10" i="5" s="1"/>
  <c r="M11" i="5"/>
  <c r="K11" i="5" s="1"/>
  <c r="M12" i="5"/>
  <c r="M13" i="5"/>
  <c r="M8" i="5"/>
  <c r="G7" i="5"/>
  <c r="F7" i="5"/>
  <c r="S9" i="3"/>
  <c r="Q9" i="3" s="1"/>
  <c r="S10" i="3"/>
  <c r="S11" i="3"/>
  <c r="S12" i="3"/>
  <c r="S13" i="3"/>
  <c r="S8" i="3"/>
  <c r="R9" i="3"/>
  <c r="R10" i="3"/>
  <c r="R11" i="3"/>
  <c r="Q11" i="3" s="1"/>
  <c r="R12" i="3"/>
  <c r="Q12" i="3" s="1"/>
  <c r="R13" i="3"/>
  <c r="R8" i="3"/>
  <c r="Q10" i="3"/>
  <c r="L14" i="3"/>
  <c r="M14" i="3"/>
  <c r="K9" i="3"/>
  <c r="K10" i="3"/>
  <c r="K11" i="3"/>
  <c r="K12" i="3"/>
  <c r="K13" i="3"/>
  <c r="K8" i="3"/>
  <c r="F14" i="3"/>
  <c r="G14" i="3"/>
  <c r="E9" i="3"/>
  <c r="E10" i="3"/>
  <c r="E11" i="3"/>
  <c r="E12" i="3"/>
  <c r="E13" i="3"/>
  <c r="E8" i="3"/>
  <c r="P14" i="2"/>
  <c r="Q14" i="2"/>
  <c r="AA9" i="2"/>
  <c r="AA10" i="2"/>
  <c r="AA11" i="2"/>
  <c r="AA12" i="2"/>
  <c r="AA13" i="2"/>
  <c r="AA8" i="2"/>
  <c r="Z9" i="2"/>
  <c r="Z10" i="2"/>
  <c r="Z11" i="2"/>
  <c r="Y11" i="2" s="1"/>
  <c r="Z12" i="2"/>
  <c r="Y12" i="2" s="1"/>
  <c r="Z13" i="2"/>
  <c r="Z8" i="2"/>
  <c r="O9" i="2"/>
  <c r="O10" i="2"/>
  <c r="O11" i="2"/>
  <c r="O12" i="2"/>
  <c r="O13" i="2"/>
  <c r="O8" i="2"/>
  <c r="E9" i="2"/>
  <c r="E10" i="2"/>
  <c r="E11" i="2"/>
  <c r="E13" i="2"/>
  <c r="G25" i="1"/>
  <c r="G28" i="1" s="1"/>
  <c r="F25" i="1"/>
  <c r="F28" i="1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C28" i="1"/>
  <c r="B28" i="1"/>
  <c r="D6" i="1"/>
  <c r="D28" i="1" s="1"/>
  <c r="H14" i="3"/>
  <c r="I14" i="3"/>
  <c r="J14" i="3"/>
  <c r="N14" i="3"/>
  <c r="O14" i="3"/>
  <c r="P14" i="3"/>
  <c r="T14" i="3"/>
  <c r="U14" i="3"/>
  <c r="V14" i="3"/>
  <c r="C5" i="9"/>
  <c r="B8" i="9"/>
  <c r="B5" i="9" s="1"/>
  <c r="D8" i="9"/>
  <c r="F8" i="4"/>
  <c r="F12" i="4"/>
  <c r="F13" i="4"/>
  <c r="F14" i="4"/>
  <c r="F15" i="4"/>
  <c r="F16" i="4"/>
  <c r="F17" i="4"/>
  <c r="F18" i="4"/>
  <c r="I21" i="6" l="1"/>
  <c r="I9" i="6"/>
  <c r="I14" i="6"/>
  <c r="I19" i="6"/>
  <c r="I13" i="6"/>
  <c r="I18" i="6"/>
  <c r="I12" i="6"/>
  <c r="I20" i="6"/>
  <c r="I8" i="6"/>
  <c r="I22" i="6"/>
  <c r="I16" i="6"/>
  <c r="I10" i="6"/>
  <c r="K24" i="6"/>
  <c r="I15" i="6"/>
  <c r="K12" i="5"/>
  <c r="L7" i="5"/>
  <c r="E7" i="5"/>
  <c r="M7" i="5"/>
  <c r="K8" i="5"/>
  <c r="Q13" i="3"/>
  <c r="E14" i="3"/>
  <c r="K14" i="3"/>
  <c r="E14" i="2"/>
  <c r="Y13" i="2"/>
  <c r="O14" i="2"/>
  <c r="Y10" i="2"/>
  <c r="Y9" i="2"/>
  <c r="AA14" i="2"/>
  <c r="Y8" i="2"/>
  <c r="H25" i="1"/>
  <c r="H28" i="1" s="1"/>
  <c r="R14" i="3"/>
  <c r="Z14" i="2"/>
  <c r="S14" i="3"/>
  <c r="K13" i="5"/>
  <c r="Q8" i="3"/>
  <c r="K7" i="5" l="1"/>
  <c r="Q14" i="3"/>
  <c r="Y14" i="2"/>
  <c r="D24" i="6" l="1"/>
  <c r="G7" i="6" l="1"/>
  <c r="G24" i="6" l="1"/>
  <c r="F7" i="6"/>
  <c r="F24" i="6" s="1"/>
  <c r="J7" i="6"/>
  <c r="I7" i="6" l="1"/>
  <c r="I24" i="6" s="1"/>
  <c r="J24" i="6"/>
</calcChain>
</file>

<file path=xl/sharedStrings.xml><?xml version="1.0" encoding="utf-8"?>
<sst xmlns="http://schemas.openxmlformats.org/spreadsheetml/2006/main" count="368" uniqueCount="148">
  <si>
    <t>目     录</t>
  </si>
  <si>
    <t>表1：部门收支调整预算总表</t>
  </si>
  <si>
    <t>表2：部门收入调整预算总表</t>
  </si>
  <si>
    <t>表3：部门支出调整预算总表</t>
  </si>
  <si>
    <t>表4：财政拨款收支调整预算总表</t>
  </si>
  <si>
    <t>表5：一般公共预算支出调整预算表</t>
  </si>
  <si>
    <t>表6：一般公共预算基本支出调整预算明细表（按经济科目分类）</t>
  </si>
  <si>
    <t>表7：一般公共预算“三公”经费支出调整预算表</t>
  </si>
  <si>
    <t>表8：政府性基金预算支出调整预算表</t>
  </si>
  <si>
    <t>表1：</t>
  </si>
  <si>
    <t/>
  </si>
  <si>
    <t>单位：万元</t>
  </si>
  <si>
    <t>收            入</t>
  </si>
  <si>
    <t>支              出</t>
  </si>
  <si>
    <t>项   目</t>
  </si>
  <si>
    <t>年初预算数</t>
  </si>
  <si>
    <t>调增调减数（+、-）</t>
  </si>
  <si>
    <t>调整预算数</t>
  </si>
  <si>
    <t>支出性质分类</t>
  </si>
  <si>
    <t>一、一般公共预算财政拨款收入</t>
  </si>
  <si>
    <t>一、一般公共服务支出</t>
  </si>
  <si>
    <t>二、政府性基金预算财政拨款收入</t>
  </si>
  <si>
    <t>二、公共安全支出</t>
  </si>
  <si>
    <t>三、上级补助收入</t>
  </si>
  <si>
    <t>三、教育支出</t>
  </si>
  <si>
    <t>四、事业收入</t>
  </si>
  <si>
    <t>四、科学技术支出</t>
  </si>
  <si>
    <t>五、经营收入</t>
  </si>
  <si>
    <t>五、文化体育与传媒支出</t>
  </si>
  <si>
    <t>六、附属单位上缴收入</t>
  </si>
  <si>
    <t>六、社会保障和就业支出</t>
  </si>
  <si>
    <t>七、其他收入</t>
  </si>
  <si>
    <t>七、医疗卫生支出</t>
  </si>
  <si>
    <t>八、节能环保支出</t>
  </si>
  <si>
    <t>九、城乡社区支出</t>
  </si>
  <si>
    <t>十、农林水支出</t>
  </si>
  <si>
    <t>十一、交通运输支出</t>
  </si>
  <si>
    <t>十二、资源勘探电力信息等支出</t>
  </si>
  <si>
    <t>十三、商业服务业等支出</t>
  </si>
  <si>
    <t>十四、国土海洋气象等支出</t>
  </si>
  <si>
    <t>十五、住房保障支出</t>
  </si>
  <si>
    <t>十六、粮油物资储备支出</t>
  </si>
  <si>
    <t>十七、其他支出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</si>
  <si>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</si>
  <si>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</si>
  <si>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</si>
  <si>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</si>
  <si>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</si>
  <si>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</si>
  <si>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</si>
  <si>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</t>
  </si>
  <si>
    <t>表2：</t>
  </si>
  <si>
    <t>项目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</si>
  <si>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</si>
  <si>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</si>
  <si>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</si>
  <si>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</si>
  <si>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</si>
  <si>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附属单位上缴收入</t>
  </si>
  <si>
    <t>其他收入</t>
  </si>
  <si>
    <t>支出功能分类科目编码</t>
  </si>
  <si>
    <t>科目名称</t>
  </si>
  <si>
    <t>类</t>
  </si>
  <si>
    <t>款</t>
  </si>
  <si>
    <t>项</t>
  </si>
  <si>
    <t>合计</t>
  </si>
  <si>
    <t>表3：</t>
  </si>
  <si>
    <t>基本支出</t>
  </si>
  <si>
    <t>项目支出</t>
  </si>
  <si>
    <t>上缴上级支出</t>
  </si>
  <si>
    <t>事业单位经营支出</t>
  </si>
  <si>
    <t>对附属单位补助支出</t>
  </si>
  <si>
    <t>表4：</t>
  </si>
  <si>
    <t>表5：</t>
  </si>
  <si>
    <t>（本表支出按政府收支功能分类科目填列至“项”级科目）</t>
  </si>
  <si>
    <t>科目编码</t>
  </si>
  <si>
    <t>合 计</t>
  </si>
  <si>
    <t xml:space="preserve"> </t>
  </si>
  <si>
    <t>表6:</t>
  </si>
  <si>
    <t>（本表支出按政府收支经济分类科目填列至“款”级科目）</t>
  </si>
  <si>
    <t>经济分类科目</t>
  </si>
  <si>
    <t>人员经费</t>
  </si>
  <si>
    <t>公用经费</t>
  </si>
  <si>
    <t>工资福利支出</t>
  </si>
  <si>
    <t>津贴补贴</t>
  </si>
  <si>
    <t>奖金</t>
  </si>
  <si>
    <t>商品和服务支出</t>
  </si>
  <si>
    <t>对个人和家庭的补助</t>
  </si>
  <si>
    <t>表7:</t>
  </si>
  <si>
    <r>
      <t xml:space="preserve"> </t>
    </r>
    <r>
      <rPr>
        <sz val="12"/>
        <rFont val="仿宋_GB2312"/>
        <family val="3"/>
        <charset val="134"/>
      </rPr>
      <t>单位：万元</t>
    </r>
  </si>
  <si>
    <t>调整预算数与年初预算数相比增减变化原因</t>
  </si>
  <si>
    <t xml:space="preserve"> 一、 因公出国（境）费</t>
  </si>
  <si>
    <t xml:space="preserve"> 二、公务接待费</t>
  </si>
  <si>
    <t xml:space="preserve"> 三、公务车购置及运行维护费</t>
  </si>
  <si>
    <t xml:space="preserve">     1、公务车运行维护费</t>
  </si>
  <si>
    <t xml:space="preserve">     2、公务车购置费</t>
  </si>
  <si>
    <r>
      <t>说明：</t>
    </r>
    <r>
      <rPr>
        <sz val="12"/>
        <rFont val="仿宋_GB2312"/>
        <family val="3"/>
        <charset val="134"/>
      </rPr>
      <t>1</t>
    </r>
    <r>
      <rPr>
        <sz val="12"/>
        <rFont val="仿宋_GB2312"/>
        <family val="3"/>
        <charset val="134"/>
      </rPr>
      <t xml:space="preserve">、因公出国（境）费，指单位公务出国（境）的国际旅费、国外城市间交通费、住宿费、伙食费、培训费、公杂费等支出。
</t>
    </r>
  </si>
  <si>
    <t xml:space="preserve">      2、公务用车购置费，指公务用车车辆购置支出（含车辆购置税）。</t>
  </si>
  <si>
    <t xml:space="preserve">        公务用车运行维护费，指单位按规定保留的公务用车租用费、燃料费、维修费、过桥过路费、保险费、安全奖励费用等支出。</t>
  </si>
  <si>
    <t xml:space="preserve">        公务用车指用于履行公务的机动车辆，包括一般公务用车和执法执勤用车等。</t>
  </si>
  <si>
    <t xml:space="preserve">      3、公务接待费，指单位按规定开支的各类公务接待（含外宾接待）费用。</t>
  </si>
  <si>
    <t>表8：</t>
  </si>
  <si>
    <t>201</t>
  </si>
  <si>
    <t>29</t>
  </si>
  <si>
    <t>01</t>
  </si>
  <si>
    <t>行政运行</t>
  </si>
  <si>
    <t>02</t>
  </si>
  <si>
    <t>一般行政管理事务</t>
  </si>
  <si>
    <t>10</t>
  </si>
  <si>
    <t>99</t>
  </si>
  <si>
    <t xml:space="preserve">  其他人力资源事务支出</t>
  </si>
  <si>
    <t xml:space="preserve">  其他群众团体事务支出</t>
  </si>
  <si>
    <t>208</t>
  </si>
  <si>
    <t>05</t>
  </si>
  <si>
    <t xml:space="preserve">  机关事业单位基本养老保险缴费支出</t>
  </si>
  <si>
    <t>210</t>
  </si>
  <si>
    <t>11</t>
  </si>
  <si>
    <t>行政单位医疗</t>
  </si>
  <si>
    <t>30101</t>
  </si>
  <si>
    <t xml:space="preserve">  基本工资</t>
  </si>
  <si>
    <t>其他社会保障支出</t>
  </si>
  <si>
    <t>机关事业单位基本养老保险缴费</t>
  </si>
  <si>
    <t>残疾人就业保障金</t>
  </si>
  <si>
    <t>住房公积金</t>
  </si>
  <si>
    <t>30201</t>
  </si>
  <si>
    <t xml:space="preserve">  办公费</t>
  </si>
  <si>
    <t>30202</t>
  </si>
  <si>
    <t>接待费</t>
  </si>
  <si>
    <t>公务用车运行费用</t>
  </si>
  <si>
    <t>交通补贴</t>
  </si>
  <si>
    <t>工会费</t>
  </si>
  <si>
    <t>30301</t>
  </si>
  <si>
    <t xml:space="preserve">  离休费</t>
  </si>
  <si>
    <t>30302</t>
  </si>
  <si>
    <t xml:space="preserve">  退休费</t>
  </si>
  <si>
    <t>花溪区2019年团区委部门调整预算收支情况表</t>
    <phoneticPr fontId="21" type="noConversion"/>
  </si>
  <si>
    <t>花溪区2019年团区委收支调整预算总表</t>
    <phoneticPr fontId="21" type="noConversion"/>
  </si>
  <si>
    <t>花溪区2019年团区委收入调整预算总表</t>
    <phoneticPr fontId="21" type="noConversion"/>
  </si>
  <si>
    <t>花溪区2019年团区委支出调整预算总表</t>
    <phoneticPr fontId="21" type="noConversion"/>
  </si>
  <si>
    <t>花溪区2019年团区委财政拨款收支调整预算总表</t>
    <phoneticPr fontId="21" type="noConversion"/>
  </si>
  <si>
    <t>花溪区2019年团区委一般公共预算支出调整预算表</t>
    <phoneticPr fontId="21" type="noConversion"/>
  </si>
  <si>
    <t>花溪区2019年团区委一般公共预算基本支出调整预算明细表（按经济科目分类）</t>
    <phoneticPr fontId="21" type="noConversion"/>
  </si>
  <si>
    <t>花溪区2019年团区委一般公共预算“三公”经费支出调整预算表</t>
    <phoneticPr fontId="21" type="noConversion"/>
  </si>
  <si>
    <t>花溪区2019年团区委政府性基金预算支出调整预算表</t>
    <phoneticPr fontId="21" type="noConversion"/>
  </si>
  <si>
    <t>0</t>
    <phoneticPr fontId="21" type="noConversion"/>
  </si>
  <si>
    <t>2019年初预算数</t>
    <phoneticPr fontId="21" type="noConversion"/>
  </si>
  <si>
    <t>2019年调整预算数</t>
    <phoneticPr fontId="21" type="noConversion"/>
  </si>
  <si>
    <t>2019年调整预算数占公共财政预算支出调整预算数的比重（%）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</si>
</sst>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_);[Red]\(0\)"/>
    <numFmt numFmtId="177" formatCode="0.00_ "/>
    <numFmt numFmtId="178" formatCode="#,##0.00_ "/>
  </numFmts>
  <fonts count="25" x14ac:knownFonts="1"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6"/>
      <name val="仿宋_GB2312"/>
      <family val="3"/>
      <charset val="134"/>
    </font>
    <font>
      <b/>
      <u/>
      <sz val="16"/>
      <name val="仿宋_GB2312"/>
      <family val="3"/>
      <charset val="134"/>
    </font>
    <font>
      <b/>
      <sz val="22"/>
      <name val="仿宋_GB2312"/>
      <family val="3"/>
      <charset val="134"/>
    </font>
    <font>
      <b/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u/>
      <sz val="12"/>
      <name val="仿宋_GB2312"/>
      <family val="3"/>
      <charset val="134"/>
    </font>
    <font>
      <b/>
      <u/>
      <sz val="12"/>
      <name val="仿宋_GB2312"/>
      <family val="3"/>
      <charset val="134"/>
    </font>
    <font>
      <b/>
      <sz val="20"/>
      <name val="仿宋_GB2312"/>
      <family val="3"/>
      <charset val="134"/>
    </font>
    <font>
      <sz val="24"/>
      <name val="宋体"/>
      <family val="3"/>
      <charset val="134"/>
    </font>
    <font>
      <sz val="26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sz val="16"/>
      <name val="仿宋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Protection="0">
      <alignment vertical="center"/>
    </xf>
    <xf numFmtId="43" fontId="22" fillId="0" borderId="0" applyFont="0" applyFill="0" applyBorder="0" applyAlignment="0" applyProtection="0">
      <alignment vertical="center"/>
    </xf>
  </cellStyleXfs>
  <cellXfs count="200"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alignment vertical="center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177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10" fontId="5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10" fontId="4" fillId="0" borderId="1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4" fillId="0" borderId="0" xfId="0" applyFont="1" applyProtection="1">
      <alignment vertical="center"/>
    </xf>
    <xf numFmtId="49" fontId="5" fillId="0" borderId="0" xfId="0" applyNumberFormat="1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/>
    <xf numFmtId="0" fontId="10" fillId="0" borderId="0" xfId="0" applyFont="1" applyAlignment="1" applyProtection="1"/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indent="2"/>
    </xf>
    <xf numFmtId="178" fontId="4" fillId="0" borderId="1" xfId="0" applyNumberFormat="1" applyFont="1" applyBorder="1" applyAlignment="1" applyProtection="1">
      <alignment horizontal="right" vertical="center" wrapText="1"/>
    </xf>
    <xf numFmtId="178" fontId="4" fillId="0" borderId="1" xfId="0" applyNumberFormat="1" applyFont="1" applyBorder="1" applyAlignment="1" applyProtection="1">
      <alignment horizontal="right" vertical="center" wrapText="1"/>
      <protection locked="0"/>
    </xf>
    <xf numFmtId="176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1" xfId="0" applyNumberFormat="1" applyFont="1" applyFill="1" applyBorder="1" applyAlignment="1" applyProtection="1">
      <protection locked="0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176" fontId="5" fillId="0" borderId="0" xfId="0" applyNumberFormat="1" applyFont="1" applyFill="1" applyAlignment="1" applyProtection="1">
      <alignment vertical="center"/>
      <protection locked="0"/>
    </xf>
    <xf numFmtId="177" fontId="4" fillId="0" borderId="5" xfId="0" applyNumberFormat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protection locked="0"/>
    </xf>
    <xf numFmtId="0" fontId="9" fillId="0" borderId="0" xfId="0" applyFont="1" applyAlignment="1" applyProtection="1">
      <alignment vertical="center"/>
    </xf>
    <xf numFmtId="0" fontId="11" fillId="0" borderId="0" xfId="0" applyFont="1" applyAlignment="1" applyProtection="1"/>
    <xf numFmtId="0" fontId="12" fillId="0" borderId="0" xfId="0" applyFont="1" applyAlignment="1" applyProtection="1"/>
    <xf numFmtId="0" fontId="4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/>
    <xf numFmtId="0" fontId="15" fillId="0" borderId="0" xfId="0" applyFont="1" applyFill="1" applyAlignment="1" applyProtection="1">
      <alignment horizontal="center" vertical="center" wrapText="1"/>
    </xf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20" fillId="0" borderId="0" xfId="0" applyNumberFormat="1" applyFont="1" applyFill="1" applyAlignment="1" applyProtection="1">
      <alignment horizontal="left" vertical="center" indent="3"/>
    </xf>
    <xf numFmtId="0" fontId="5" fillId="0" borderId="8" xfId="0" applyFont="1" applyFill="1" applyBorder="1" applyAlignment="1" applyProtection="1">
      <alignment horizontal="center" vertical="center" wrapText="1" shrinkToFit="1"/>
    </xf>
    <xf numFmtId="0" fontId="5" fillId="0" borderId="5" xfId="0" applyFont="1" applyFill="1" applyBorder="1" applyAlignment="1" applyProtection="1">
      <alignment horizontal="center" vertical="center" wrapText="1" shrinkToFit="1"/>
    </xf>
    <xf numFmtId="178" fontId="4" fillId="0" borderId="1" xfId="0" applyNumberFormat="1" applyFont="1" applyBorder="1" applyAlignment="1" applyProtection="1">
      <alignment horizontal="right" vertical="center" wrapText="1"/>
    </xf>
    <xf numFmtId="178" fontId="4" fillId="0" borderId="1" xfId="0" applyNumberFormat="1" applyFont="1" applyBorder="1" applyAlignment="1" applyProtection="1">
      <alignment horizontal="right" vertical="center" wrapText="1"/>
      <protection locked="0"/>
    </xf>
    <xf numFmtId="178" fontId="4" fillId="0" borderId="5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Alignment="1" applyProtection="1">
      <protection locked="0"/>
    </xf>
    <xf numFmtId="0" fontId="2" fillId="0" borderId="0" xfId="0" applyFont="1" applyFill="1" applyProtection="1">
      <alignment vertical="center"/>
      <protection locked="0"/>
    </xf>
    <xf numFmtId="49" fontId="2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Protection="1">
      <alignment vertical="center"/>
      <protection locked="0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4" fillId="0" borderId="5" xfId="0" applyFont="1" applyFill="1" applyBorder="1" applyAlignment="1" applyProtection="1">
      <alignment horizontal="center" vertical="center" wrapText="1" shrinkToFit="1"/>
    </xf>
    <xf numFmtId="49" fontId="24" fillId="0" borderId="10" xfId="0" applyNumberFormat="1" applyFont="1" applyFill="1" applyBorder="1" applyAlignment="1" applyProtection="1">
      <alignment horizontal="center" vertical="center"/>
      <protection locked="0"/>
    </xf>
    <xf numFmtId="49" fontId="24" fillId="0" borderId="1" xfId="0" applyNumberFormat="1" applyFont="1" applyFill="1" applyBorder="1" applyAlignment="1" applyProtection="1">
      <alignment horizontal="center" vertical="center"/>
      <protection locked="0"/>
    </xf>
    <xf numFmtId="49" fontId="2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Border="1" applyAlignment="1" applyProtection="1">
      <alignment horizontal="right" vertical="center" wrapText="1"/>
    </xf>
    <xf numFmtId="178" fontId="4" fillId="0" borderId="1" xfId="0" applyNumberFormat="1" applyFont="1" applyBorder="1" applyAlignment="1" applyProtection="1">
      <alignment horizontal="right" vertical="center" wrapText="1"/>
      <protection locked="0"/>
    </xf>
    <xf numFmtId="178" fontId="4" fillId="0" borderId="5" xfId="0" applyNumberFormat="1" applyFont="1" applyBorder="1" applyAlignment="1" applyProtection="1">
      <alignment horizontal="right" vertical="center" wrapText="1"/>
      <protection locked="0"/>
    </xf>
    <xf numFmtId="177" fontId="24" fillId="0" borderId="1" xfId="0" applyNumberFormat="1" applyFont="1" applyFill="1" applyBorder="1" applyAlignment="1" applyProtection="1">
      <alignment horizontal="center" vertical="center" wrapText="1" shrinkToFit="1"/>
    </xf>
    <xf numFmtId="177" fontId="24" fillId="0" borderId="10" xfId="0" applyNumberFormat="1" applyFont="1" applyFill="1" applyBorder="1" applyAlignment="1" applyProtection="1">
      <alignment horizontal="left" vertical="center" wrapText="1"/>
      <protection locked="0"/>
    </xf>
    <xf numFmtId="177" fontId="24" fillId="0" borderId="1" xfId="0" applyNumberFormat="1" applyFont="1" applyFill="1" applyBorder="1" applyAlignment="1" applyProtection="1">
      <alignment horizontal="right" vertical="center" wrapText="1"/>
    </xf>
    <xf numFmtId="177" fontId="24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4" fillId="0" borderId="1" xfId="0" applyNumberFormat="1" applyFont="1" applyFill="1" applyBorder="1" applyAlignment="1" applyProtection="1">
      <alignment horizontal="center" vertical="center" wrapText="1"/>
    </xf>
    <xf numFmtId="177" fontId="24" fillId="0" borderId="1" xfId="0" applyNumberFormat="1" applyFont="1" applyFill="1" applyBorder="1" applyAlignment="1" applyProtection="1">
      <alignment horizontal="center" vertical="center"/>
      <protection locked="0"/>
    </xf>
    <xf numFmtId="177" fontId="24" fillId="0" borderId="10" xfId="0" applyNumberFormat="1" applyFont="1" applyFill="1" applyBorder="1" applyAlignment="1" applyProtection="1">
      <alignment horizontal="center" vertical="center" wrapText="1" shrinkToFit="1"/>
    </xf>
    <xf numFmtId="0" fontId="23" fillId="0" borderId="8" xfId="0" applyFont="1" applyFill="1" applyBorder="1" applyAlignment="1" applyProtection="1">
      <alignment horizontal="center" vertical="center" wrapText="1" shrinkToFit="1"/>
    </xf>
    <xf numFmtId="0" fontId="23" fillId="0" borderId="1" xfId="0" applyFont="1" applyFill="1" applyBorder="1" applyAlignment="1" applyProtection="1">
      <alignment horizontal="center" vertical="center" wrapText="1" shrinkToFit="1"/>
    </xf>
    <xf numFmtId="0" fontId="23" fillId="0" borderId="5" xfId="0" applyFont="1" applyFill="1" applyBorder="1" applyAlignment="1" applyProtection="1">
      <alignment horizontal="center" vertical="center" wrapText="1" shrinkToFit="1"/>
    </xf>
    <xf numFmtId="0" fontId="24" fillId="0" borderId="10" xfId="0" applyFont="1" applyFill="1" applyBorder="1" applyAlignment="1" applyProtection="1">
      <alignment horizontal="center" vertical="center" wrapText="1" shrinkToFit="1"/>
    </xf>
    <xf numFmtId="177" fontId="24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23" fillId="0" borderId="10" xfId="0" applyNumberFormat="1" applyFont="1" applyFill="1" applyBorder="1" applyAlignment="1" applyProtection="1">
      <alignment horizontal="center" vertical="center" wrapText="1" shrinkToFit="1"/>
    </xf>
    <xf numFmtId="0" fontId="24" fillId="0" borderId="1" xfId="0" applyFont="1" applyFill="1" applyBorder="1" applyAlignment="1" applyProtection="1">
      <protection locked="0"/>
    </xf>
    <xf numFmtId="177" fontId="24" fillId="0" borderId="5" xfId="0" applyNumberFormat="1" applyFont="1" applyFill="1" applyBorder="1" applyAlignment="1" applyProtection="1">
      <alignment horizontal="center" vertical="center"/>
    </xf>
    <xf numFmtId="177" fontId="24" fillId="0" borderId="1" xfId="0" applyNumberFormat="1" applyFont="1" applyFill="1" applyBorder="1" applyAlignment="1" applyProtection="1">
      <alignment horizontal="center" vertical="center"/>
    </xf>
    <xf numFmtId="177" fontId="24" fillId="0" borderId="1" xfId="0" applyNumberFormat="1" applyFont="1" applyFill="1" applyBorder="1" applyAlignment="1" applyProtection="1">
      <alignment horizontal="center"/>
      <protection locked="0"/>
    </xf>
    <xf numFmtId="177" fontId="24" fillId="0" borderId="5" xfId="0" applyNumberFormat="1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 applyProtection="1">
      <alignment horizontal="center" vertical="center" wrapText="1" shrinkToFit="1"/>
    </xf>
    <xf numFmtId="49" fontId="2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4" fillId="0" borderId="1" xfId="0" applyNumberFormat="1" applyFont="1" applyBorder="1" applyAlignment="1" applyProtection="1">
      <alignment horizontal="center" vertical="center"/>
    </xf>
    <xf numFmtId="177" fontId="24" fillId="0" borderId="1" xfId="0" applyNumberFormat="1" applyFont="1" applyBorder="1" applyAlignment="1" applyProtection="1">
      <alignment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vertical="center"/>
    </xf>
    <xf numFmtId="177" fontId="24" fillId="0" borderId="10" xfId="0" applyNumberFormat="1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left" vertical="center"/>
    </xf>
    <xf numFmtId="0" fontId="24" fillId="0" borderId="1" xfId="0" applyFont="1" applyBorder="1" applyAlignment="1" applyProtection="1">
      <alignment horizontal="left" vertical="center" wrapText="1"/>
    </xf>
    <xf numFmtId="43" fontId="24" fillId="0" borderId="1" xfId="0" applyNumberFormat="1" applyFont="1" applyBorder="1" applyAlignment="1" applyProtection="1">
      <alignment vertical="center"/>
    </xf>
    <xf numFmtId="43" fontId="24" fillId="0" borderId="1" xfId="1" applyFont="1" applyBorder="1" applyAlignment="1" applyProtection="1">
      <alignment vertical="center"/>
    </xf>
    <xf numFmtId="43" fontId="24" fillId="0" borderId="1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wrapText="1" shrinkToFit="1"/>
    </xf>
    <xf numFmtId="0" fontId="5" fillId="0" borderId="5" xfId="0" applyFont="1" applyFill="1" applyBorder="1" applyAlignment="1" applyProtection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top" wrapText="1"/>
    </xf>
    <xf numFmtId="0" fontId="6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zoomScaleSheetLayoutView="100" workbookViewId="0">
      <selection activeCell="A12" sqref="A12"/>
    </sheetView>
  </sheetViews>
  <sheetFormatPr defaultColWidth="9.33203125" defaultRowHeight="38.1" customHeight="1" x14ac:dyDescent="0.2"/>
  <cols>
    <col min="1" max="1" width="92.6640625" customWidth="1"/>
    <col min="2" max="6" width="24.1640625" customWidth="1"/>
  </cols>
  <sheetData>
    <row r="2" spans="1:4" ht="63" x14ac:dyDescent="0.2">
      <c r="A2" s="88" t="s">
        <v>135</v>
      </c>
      <c r="B2" s="89"/>
      <c r="C2" s="89"/>
      <c r="D2" s="89"/>
    </row>
    <row r="3" spans="1:4" ht="38.1" customHeight="1" x14ac:dyDescent="0.2">
      <c r="A3" s="90"/>
      <c r="B3" s="91"/>
      <c r="C3" s="91"/>
      <c r="D3" s="91"/>
    </row>
    <row r="4" spans="1:4" ht="38.1" customHeight="1" x14ac:dyDescent="0.2">
      <c r="A4" s="92" t="s">
        <v>0</v>
      </c>
      <c r="B4" s="93"/>
      <c r="C4" s="93"/>
      <c r="D4" s="93"/>
    </row>
    <row r="5" spans="1:4" ht="38.1" customHeight="1" x14ac:dyDescent="0.2">
      <c r="A5" s="94"/>
      <c r="B5" s="94"/>
      <c r="C5" s="94"/>
      <c r="D5" s="94"/>
    </row>
    <row r="6" spans="1:4" ht="38.1" customHeight="1" x14ac:dyDescent="0.2">
      <c r="A6" s="95" t="s">
        <v>1</v>
      </c>
      <c r="B6" s="94"/>
      <c r="C6" s="94"/>
      <c r="D6" s="94"/>
    </row>
    <row r="7" spans="1:4" ht="38.1" customHeight="1" x14ac:dyDescent="0.2">
      <c r="A7" s="95" t="s">
        <v>2</v>
      </c>
      <c r="B7" s="94"/>
      <c r="C7" s="94"/>
      <c r="D7" s="94"/>
    </row>
    <row r="8" spans="1:4" ht="38.1" customHeight="1" x14ac:dyDescent="0.2">
      <c r="A8" s="95" t="s">
        <v>3</v>
      </c>
      <c r="B8" s="94"/>
      <c r="C8" s="94"/>
      <c r="D8" s="94"/>
    </row>
    <row r="9" spans="1:4" ht="38.1" customHeight="1" x14ac:dyDescent="0.2">
      <c r="A9" s="95" t="s">
        <v>4</v>
      </c>
      <c r="B9" s="94"/>
      <c r="C9" s="94"/>
      <c r="D9" s="94"/>
    </row>
    <row r="10" spans="1:4" ht="38.1" customHeight="1" x14ac:dyDescent="0.2">
      <c r="A10" s="95" t="s">
        <v>5</v>
      </c>
      <c r="B10" s="94"/>
      <c r="C10" s="94"/>
      <c r="D10" s="94"/>
    </row>
    <row r="11" spans="1:4" ht="38.1" customHeight="1" x14ac:dyDescent="0.2">
      <c r="A11" s="95" t="s">
        <v>6</v>
      </c>
      <c r="B11" s="94"/>
      <c r="C11" s="94"/>
      <c r="D11" s="94"/>
    </row>
    <row r="12" spans="1:4" ht="38.1" customHeight="1" x14ac:dyDescent="0.2">
      <c r="A12" s="95" t="s">
        <v>7</v>
      </c>
      <c r="B12" s="94"/>
      <c r="C12" s="94"/>
      <c r="D12" s="94"/>
    </row>
    <row r="13" spans="1:4" ht="38.1" customHeight="1" x14ac:dyDescent="0.2">
      <c r="A13" s="95" t="s">
        <v>8</v>
      </c>
      <c r="B13" s="94"/>
      <c r="C13" s="94"/>
      <c r="D13" s="94"/>
    </row>
  </sheetData>
  <phoneticPr fontId="21" type="noConversion"/>
  <pageMargins left="0.75" right="0.75" top="1" bottom="1" header="0.51" footer="0.5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showZeros="0" topLeftCell="A3" zoomScaleSheetLayoutView="100" workbookViewId="0">
      <pane activePane="bottomRight" state="frozen"/>
      <selection activeCell="F6" sqref="F6:H28"/>
    </sheetView>
  </sheetViews>
  <sheetFormatPr defaultRowHeight="14.25" x14ac:dyDescent="0.15"/>
  <cols>
    <col min="1" max="1" width="50" style="84" bestFit="1" customWidth="1"/>
    <col min="2" max="2" width="16.83203125" style="84" customWidth="1"/>
    <col min="3" max="3" width="16.1640625" style="84" customWidth="1"/>
    <col min="4" max="4" width="16.83203125" style="84" customWidth="1"/>
    <col min="5" max="5" width="39.5" style="84" customWidth="1"/>
    <col min="6" max="6" width="16.83203125" style="84" customWidth="1"/>
    <col min="7" max="7" width="16" style="84" customWidth="1"/>
    <col min="8" max="8" width="16.83203125" style="84" customWidth="1"/>
    <col min="9" max="247" width="6.83203125" style="84" customWidth="1"/>
    <col min="248" max="16384" width="9.33203125" style="52"/>
  </cols>
  <sheetData>
    <row r="1" spans="1:256" s="1" customFormat="1" ht="27.95" customHeight="1" x14ac:dyDescent="0.15">
      <c r="A1" s="32" t="s">
        <v>9</v>
      </c>
      <c r="B1" s="32"/>
      <c r="C1" s="32"/>
      <c r="D1" s="32"/>
      <c r="E1" s="32"/>
      <c r="F1" s="32"/>
      <c r="G1" s="32"/>
      <c r="H1" s="32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1" customFormat="1" ht="36.950000000000003" customHeight="1" x14ac:dyDescent="0.15">
      <c r="A2" s="156" t="s">
        <v>136</v>
      </c>
      <c r="B2" s="156"/>
      <c r="C2" s="156"/>
      <c r="D2" s="156"/>
      <c r="E2" s="156"/>
      <c r="F2" s="156"/>
      <c r="G2" s="156"/>
      <c r="H2" s="15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31"/>
      <c r="IO2" s="31"/>
      <c r="IP2" s="31"/>
      <c r="IQ2" s="31"/>
      <c r="IR2" s="31"/>
      <c r="IS2" s="31"/>
      <c r="IT2" s="31"/>
      <c r="IU2" s="31"/>
      <c r="IV2" s="31"/>
    </row>
    <row r="3" spans="1:256" s="82" customFormat="1" ht="20.100000000000001" customHeight="1" x14ac:dyDescent="0.2">
      <c r="A3" s="70" t="s">
        <v>10</v>
      </c>
      <c r="B3" s="32"/>
      <c r="C3" s="32"/>
      <c r="D3" s="32"/>
      <c r="E3" s="32"/>
      <c r="F3" s="157" t="s">
        <v>11</v>
      </c>
      <c r="G3" s="157"/>
      <c r="H3" s="157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pans="1:256" s="67" customFormat="1" ht="25.5" x14ac:dyDescent="0.3">
      <c r="A4" s="158" t="s">
        <v>12</v>
      </c>
      <c r="B4" s="158"/>
      <c r="C4" s="158"/>
      <c r="D4" s="158"/>
      <c r="E4" s="158" t="s">
        <v>13</v>
      </c>
      <c r="F4" s="158"/>
      <c r="G4" s="158"/>
      <c r="H4" s="158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pans="1:256" s="83" customFormat="1" ht="28.5" x14ac:dyDescent="0.15">
      <c r="A5" s="43" t="s">
        <v>14</v>
      </c>
      <c r="B5" s="43" t="s">
        <v>15</v>
      </c>
      <c r="C5" s="71" t="s">
        <v>16</v>
      </c>
      <c r="D5" s="43" t="s">
        <v>17</v>
      </c>
      <c r="E5" s="43" t="s">
        <v>18</v>
      </c>
      <c r="F5" s="43" t="s">
        <v>15</v>
      </c>
      <c r="G5" s="71" t="s">
        <v>16</v>
      </c>
      <c r="H5" s="43" t="s">
        <v>17</v>
      </c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7"/>
      <c r="IU5" s="87"/>
      <c r="IV5" s="87"/>
    </row>
    <row r="6" spans="1:256" ht="20.100000000000001" customHeight="1" x14ac:dyDescent="0.15">
      <c r="A6" s="72" t="s">
        <v>19</v>
      </c>
      <c r="B6" s="73">
        <v>136.97</v>
      </c>
      <c r="C6" s="73">
        <v>46.1</v>
      </c>
      <c r="D6" s="73">
        <f>B6+C6</f>
        <v>183.07</v>
      </c>
      <c r="E6" s="55" t="s">
        <v>20</v>
      </c>
      <c r="F6" s="100">
        <v>198.29</v>
      </c>
      <c r="G6" s="74">
        <v>3.58</v>
      </c>
      <c r="H6" s="74">
        <f>F6+G6</f>
        <v>201.87</v>
      </c>
    </row>
    <row r="7" spans="1:256" ht="20.100000000000001" customHeight="1" x14ac:dyDescent="0.15">
      <c r="A7" s="72" t="s">
        <v>21</v>
      </c>
      <c r="B7" s="73"/>
      <c r="C7" s="73"/>
      <c r="D7" s="73"/>
      <c r="E7" s="55" t="s">
        <v>22</v>
      </c>
      <c r="F7" s="100"/>
      <c r="G7" s="74"/>
      <c r="H7" s="99">
        <f t="shared" ref="H7:H22" si="0">F7+G7</f>
        <v>0</v>
      </c>
    </row>
    <row r="8" spans="1:256" ht="20.100000000000001" customHeight="1" x14ac:dyDescent="0.15">
      <c r="A8" s="55" t="s">
        <v>23</v>
      </c>
      <c r="B8" s="73"/>
      <c r="C8" s="73"/>
      <c r="D8" s="73"/>
      <c r="E8" s="55" t="s">
        <v>24</v>
      </c>
      <c r="F8" s="100"/>
      <c r="G8" s="74"/>
      <c r="H8" s="99">
        <f t="shared" si="0"/>
        <v>0</v>
      </c>
    </row>
    <row r="9" spans="1:256" ht="20.100000000000001" customHeight="1" x14ac:dyDescent="0.15">
      <c r="A9" s="55" t="s">
        <v>25</v>
      </c>
      <c r="B9" s="73"/>
      <c r="C9" s="73"/>
      <c r="D9" s="73"/>
      <c r="E9" s="55" t="s">
        <v>26</v>
      </c>
      <c r="F9" s="100"/>
      <c r="G9" s="74"/>
      <c r="H9" s="99">
        <f t="shared" si="0"/>
        <v>0</v>
      </c>
    </row>
    <row r="10" spans="1:256" ht="20.100000000000001" customHeight="1" x14ac:dyDescent="0.15">
      <c r="A10" s="55" t="s">
        <v>27</v>
      </c>
      <c r="B10" s="73"/>
      <c r="C10" s="73"/>
      <c r="D10" s="73"/>
      <c r="E10" s="55" t="s">
        <v>28</v>
      </c>
      <c r="F10" s="100"/>
      <c r="G10" s="74"/>
      <c r="H10" s="99">
        <f t="shared" si="0"/>
        <v>0</v>
      </c>
    </row>
    <row r="11" spans="1:256" ht="20.100000000000001" customHeight="1" x14ac:dyDescent="0.15">
      <c r="A11" s="55" t="s">
        <v>29</v>
      </c>
      <c r="B11" s="73"/>
      <c r="C11" s="73"/>
      <c r="D11" s="73"/>
      <c r="E11" s="55" t="s">
        <v>30</v>
      </c>
      <c r="F11" s="100">
        <v>4.24</v>
      </c>
      <c r="G11" s="74">
        <v>-0.4</v>
      </c>
      <c r="H11" s="99">
        <f t="shared" si="0"/>
        <v>3.84</v>
      </c>
    </row>
    <row r="12" spans="1:256" ht="20.100000000000001" customHeight="1" x14ac:dyDescent="0.15">
      <c r="A12" s="55" t="s">
        <v>31</v>
      </c>
      <c r="B12" s="73"/>
      <c r="C12" s="73"/>
      <c r="D12" s="73"/>
      <c r="E12" s="55" t="s">
        <v>32</v>
      </c>
      <c r="F12" s="100">
        <v>4</v>
      </c>
      <c r="G12" s="74">
        <v>-0.4</v>
      </c>
      <c r="H12" s="99">
        <f t="shared" si="0"/>
        <v>3.6</v>
      </c>
    </row>
    <row r="13" spans="1:256" ht="20.100000000000001" customHeight="1" x14ac:dyDescent="0.15">
      <c r="A13" s="55"/>
      <c r="B13" s="73"/>
      <c r="C13" s="73"/>
      <c r="D13" s="73"/>
      <c r="E13" s="55" t="s">
        <v>33</v>
      </c>
      <c r="F13" s="100"/>
      <c r="G13" s="74"/>
      <c r="H13" s="99">
        <f t="shared" si="0"/>
        <v>0</v>
      </c>
    </row>
    <row r="14" spans="1:256" ht="20.100000000000001" customHeight="1" x14ac:dyDescent="0.15">
      <c r="A14" s="55"/>
      <c r="B14" s="73"/>
      <c r="C14" s="73"/>
      <c r="D14" s="73"/>
      <c r="E14" s="55" t="s">
        <v>34</v>
      </c>
      <c r="F14" s="100"/>
      <c r="G14" s="74"/>
      <c r="H14" s="99">
        <f t="shared" si="0"/>
        <v>0</v>
      </c>
    </row>
    <row r="15" spans="1:256" ht="20.100000000000001" customHeight="1" x14ac:dyDescent="0.15">
      <c r="A15" s="55"/>
      <c r="B15" s="73"/>
      <c r="C15" s="73"/>
      <c r="D15" s="73"/>
      <c r="E15" s="55" t="s">
        <v>35</v>
      </c>
      <c r="F15" s="100"/>
      <c r="G15" s="74"/>
      <c r="H15" s="99">
        <f t="shared" si="0"/>
        <v>0</v>
      </c>
    </row>
    <row r="16" spans="1:256" ht="20.100000000000001" customHeight="1" x14ac:dyDescent="0.15">
      <c r="A16" s="55"/>
      <c r="B16" s="73"/>
      <c r="C16" s="73"/>
      <c r="D16" s="73"/>
      <c r="E16" s="55" t="s">
        <v>36</v>
      </c>
      <c r="F16" s="100"/>
      <c r="G16" s="74"/>
      <c r="H16" s="99">
        <f t="shared" si="0"/>
        <v>0</v>
      </c>
    </row>
    <row r="17" spans="1:8" ht="20.100000000000001" customHeight="1" x14ac:dyDescent="0.15">
      <c r="A17" s="55"/>
      <c r="B17" s="73"/>
      <c r="C17" s="73"/>
      <c r="D17" s="73"/>
      <c r="E17" s="55" t="s">
        <v>37</v>
      </c>
      <c r="F17" s="100"/>
      <c r="G17" s="74"/>
      <c r="H17" s="99">
        <f t="shared" si="0"/>
        <v>0</v>
      </c>
    </row>
    <row r="18" spans="1:8" ht="20.100000000000001" customHeight="1" x14ac:dyDescent="0.15">
      <c r="A18" s="55"/>
      <c r="B18" s="73"/>
      <c r="C18" s="73"/>
      <c r="D18" s="73"/>
      <c r="E18" s="55" t="s">
        <v>38</v>
      </c>
      <c r="F18" s="100"/>
      <c r="G18" s="74"/>
      <c r="H18" s="99">
        <f t="shared" si="0"/>
        <v>0</v>
      </c>
    </row>
    <row r="19" spans="1:8" ht="20.100000000000001" customHeight="1" x14ac:dyDescent="0.15">
      <c r="A19" s="55"/>
      <c r="B19" s="73"/>
      <c r="C19" s="73"/>
      <c r="D19" s="73"/>
      <c r="E19" s="55" t="s">
        <v>39</v>
      </c>
      <c r="F19" s="100"/>
      <c r="G19" s="74"/>
      <c r="H19" s="99">
        <f t="shared" si="0"/>
        <v>0</v>
      </c>
    </row>
    <row r="20" spans="1:8" ht="20.100000000000001" customHeight="1" x14ac:dyDescent="0.15">
      <c r="A20" s="55"/>
      <c r="B20" s="73"/>
      <c r="C20" s="73"/>
      <c r="D20" s="73"/>
      <c r="E20" s="55" t="s">
        <v>40</v>
      </c>
      <c r="F20" s="100"/>
      <c r="G20" s="74"/>
      <c r="H20" s="99">
        <f t="shared" si="0"/>
        <v>0</v>
      </c>
    </row>
    <row r="21" spans="1:8" ht="20.100000000000001" customHeight="1" x14ac:dyDescent="0.15">
      <c r="A21" s="55"/>
      <c r="B21" s="73"/>
      <c r="C21" s="73"/>
      <c r="D21" s="73"/>
      <c r="E21" s="55" t="s">
        <v>41</v>
      </c>
      <c r="F21" s="100"/>
      <c r="G21" s="74"/>
      <c r="H21" s="99">
        <f t="shared" si="0"/>
        <v>0</v>
      </c>
    </row>
    <row r="22" spans="1:8" ht="20.100000000000001" customHeight="1" x14ac:dyDescent="0.15">
      <c r="A22" s="55"/>
      <c r="B22" s="73"/>
      <c r="C22" s="73"/>
      <c r="D22" s="73"/>
      <c r="E22" s="55" t="s">
        <v>42</v>
      </c>
      <c r="F22" s="100"/>
      <c r="G22" s="74"/>
      <c r="H22" s="99">
        <f t="shared" si="0"/>
        <v>0</v>
      </c>
    </row>
    <row r="23" spans="1:8" ht="20.100000000000001" customHeight="1" x14ac:dyDescent="0.15">
      <c r="A23" s="55"/>
      <c r="B23" s="73"/>
      <c r="C23" s="73"/>
      <c r="D23" s="73"/>
      <c r="E23" s="55"/>
      <c r="F23" s="74"/>
      <c r="G23" s="74"/>
      <c r="H23" s="74"/>
    </row>
    <row r="24" spans="1:8" ht="20.100000000000001" customHeight="1" x14ac:dyDescent="0.15">
      <c r="A24" s="55"/>
      <c r="B24" s="73"/>
      <c r="C24" s="73"/>
      <c r="D24" s="73"/>
      <c r="E24" s="55"/>
      <c r="F24" s="74"/>
      <c r="G24" s="74"/>
      <c r="H24" s="74"/>
    </row>
    <row r="25" spans="1:8" ht="20.100000000000001" customHeight="1" x14ac:dyDescent="0.15">
      <c r="A25" s="55" t="s">
        <v>43</v>
      </c>
      <c r="B25" s="73">
        <v>206.53</v>
      </c>
      <c r="C25" s="73">
        <v>2.78</v>
      </c>
      <c r="D25" s="73">
        <v>209.31</v>
      </c>
      <c r="E25" s="55" t="s">
        <v>44</v>
      </c>
      <c r="F25" s="73">
        <f>SUM(F6:F22)</f>
        <v>206.53</v>
      </c>
      <c r="G25" s="98">
        <f t="shared" ref="G25:H25" si="1">SUM(G6:G22)</f>
        <v>2.78</v>
      </c>
      <c r="H25" s="98">
        <f t="shared" si="1"/>
        <v>209.31</v>
      </c>
    </row>
    <row r="26" spans="1:8" ht="20.100000000000001" customHeight="1" x14ac:dyDescent="0.15">
      <c r="A26" s="55" t="s">
        <v>45</v>
      </c>
      <c r="B26" s="73"/>
      <c r="C26" s="73"/>
      <c r="D26" s="73"/>
      <c r="E26" s="55" t="s">
        <v>46</v>
      </c>
      <c r="F26" s="74"/>
      <c r="G26" s="74"/>
      <c r="H26" s="74"/>
    </row>
    <row r="27" spans="1:8" ht="20.100000000000001" customHeight="1" x14ac:dyDescent="0.15">
      <c r="A27" s="55" t="s">
        <v>47</v>
      </c>
      <c r="B27" s="73">
        <v>41.91</v>
      </c>
      <c r="C27" s="73"/>
      <c r="D27" s="73">
        <v>41.91</v>
      </c>
      <c r="E27" s="55"/>
      <c r="F27" s="74"/>
      <c r="G27" s="74"/>
      <c r="H27" s="74"/>
    </row>
    <row r="28" spans="1:8" ht="20.100000000000001" customHeight="1" x14ac:dyDescent="0.15">
      <c r="A28" s="47" t="s">
        <v>48</v>
      </c>
      <c r="B28" s="73">
        <f>B25+B27</f>
        <v>248.44</v>
      </c>
      <c r="C28" s="98">
        <f t="shared" ref="C28:D28" si="2">C25+C27</f>
        <v>2.78</v>
      </c>
      <c r="D28" s="98">
        <f t="shared" si="2"/>
        <v>251.22</v>
      </c>
      <c r="E28" s="47" t="s">
        <v>49</v>
      </c>
      <c r="F28" s="73">
        <f>F25</f>
        <v>206.53</v>
      </c>
      <c r="G28" s="73">
        <f>G25</f>
        <v>2.78</v>
      </c>
      <c r="H28" s="73">
        <f>H25</f>
        <v>209.31</v>
      </c>
    </row>
    <row r="29" spans="1:8" x14ac:dyDescent="0.15">
      <c r="A29" s="85" t="s">
        <v>50</v>
      </c>
    </row>
  </sheetData>
  <mergeCells count="4">
    <mergeCell ref="A2:H2"/>
    <mergeCell ref="F3:H3"/>
    <mergeCell ref="A4:D4"/>
    <mergeCell ref="E4:H4"/>
  </mergeCells>
  <phoneticPr fontId="21" type="noConversion"/>
  <printOptions horizontalCentered="1"/>
  <pageMargins left="0.43" right="0.39" top="0.63" bottom="0.66" header="0.31" footer="0.43"/>
  <pageSetup paperSize="9" scale="8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"/>
  <sheetViews>
    <sheetView showZeros="0" zoomScaleSheetLayoutView="100" workbookViewId="0">
      <pane activePane="bottomRight" state="frozen"/>
      <selection activeCell="G20" sqref="G20"/>
    </sheetView>
  </sheetViews>
  <sheetFormatPr defaultColWidth="5.33203125" defaultRowHeight="14.25" x14ac:dyDescent="0.15"/>
  <cols>
    <col min="1" max="1" width="5.83203125" style="6" customWidth="1"/>
    <col min="2" max="2" width="5.83203125" style="7" customWidth="1"/>
    <col min="3" max="3" width="5.83203125" style="6" customWidth="1"/>
    <col min="4" max="4" width="18.83203125" style="6" customWidth="1"/>
    <col min="5" max="5" width="14" style="6" customWidth="1"/>
    <col min="6" max="6" width="10" style="6" bestFit="1" customWidth="1"/>
    <col min="7" max="7" width="11.6640625" style="6" customWidth="1"/>
    <col min="8" max="14" width="5.1640625" style="6" customWidth="1"/>
    <col min="15" max="15" width="11.83203125" style="6" customWidth="1"/>
    <col min="16" max="16" width="6.83203125" style="6" customWidth="1"/>
    <col min="17" max="17" width="11.5" style="6" customWidth="1"/>
    <col min="18" max="24" width="4.5" style="6" customWidth="1"/>
    <col min="25" max="25" width="14.83203125" style="6" customWidth="1"/>
    <col min="26" max="26" width="10" style="6" bestFit="1" customWidth="1"/>
    <col min="27" max="27" width="12.5" style="6" customWidth="1"/>
    <col min="28" max="34" width="5" style="6" customWidth="1"/>
    <col min="35" max="233" width="6.83203125" style="6" customWidth="1"/>
    <col min="234" max="16384" width="5.33203125" style="6"/>
  </cols>
  <sheetData>
    <row r="1" spans="1:256" s="9" customFormat="1" ht="24.95" customHeight="1" x14ac:dyDescent="0.15">
      <c r="A1" s="159" t="s">
        <v>51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256" s="9" customFormat="1" ht="39" customHeight="1" x14ac:dyDescent="0.15">
      <c r="A2" s="160" t="s">
        <v>137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</row>
    <row r="3" spans="1:256" s="25" customFormat="1" ht="29.1" customHeight="1" x14ac:dyDescent="0.2">
      <c r="B3" s="79" t="s">
        <v>10</v>
      </c>
      <c r="L3" s="22"/>
      <c r="M3" s="22"/>
      <c r="N3" s="22"/>
      <c r="AB3" s="161" t="s">
        <v>11</v>
      </c>
      <c r="AC3" s="161"/>
      <c r="AD3" s="161"/>
      <c r="AE3" s="161"/>
      <c r="AF3" s="161"/>
      <c r="AG3" s="161"/>
      <c r="AH3" s="161"/>
    </row>
    <row r="4" spans="1:256" s="25" customFormat="1" ht="27.95" customHeight="1" x14ac:dyDescent="0.2">
      <c r="A4" s="168" t="s">
        <v>52</v>
      </c>
      <c r="B4" s="169"/>
      <c r="C4" s="169"/>
      <c r="D4" s="170"/>
      <c r="E4" s="162" t="s">
        <v>15</v>
      </c>
      <c r="F4" s="162"/>
      <c r="G4" s="162"/>
      <c r="H4" s="162"/>
      <c r="I4" s="162"/>
      <c r="J4" s="162"/>
      <c r="K4" s="162"/>
      <c r="L4" s="162"/>
      <c r="M4" s="162"/>
      <c r="N4" s="162"/>
      <c r="O4" s="162" t="s">
        <v>16</v>
      </c>
      <c r="P4" s="162"/>
      <c r="Q4" s="162"/>
      <c r="R4" s="162"/>
      <c r="S4" s="162"/>
      <c r="T4" s="162"/>
      <c r="U4" s="162"/>
      <c r="V4" s="162"/>
      <c r="W4" s="162"/>
      <c r="X4" s="162"/>
      <c r="Y4" s="162" t="s">
        <v>17</v>
      </c>
      <c r="Z4" s="162"/>
      <c r="AA4" s="162"/>
      <c r="AB4" s="162"/>
      <c r="AC4" s="162"/>
      <c r="AD4" s="162"/>
      <c r="AE4" s="162"/>
      <c r="AF4" s="162"/>
      <c r="AG4" s="162"/>
      <c r="AH4" s="162"/>
    </row>
    <row r="5" spans="1:256" s="9" customFormat="1" ht="60" customHeight="1" x14ac:dyDescent="0.15">
      <c r="A5" s="171"/>
      <c r="B5" s="172"/>
      <c r="C5" s="172"/>
      <c r="D5" s="173"/>
      <c r="E5" s="163" t="s">
        <v>43</v>
      </c>
      <c r="F5" s="163" t="s">
        <v>47</v>
      </c>
      <c r="G5" s="163" t="s">
        <v>53</v>
      </c>
      <c r="H5" s="163" t="s">
        <v>54</v>
      </c>
      <c r="I5" s="163" t="s">
        <v>55</v>
      </c>
      <c r="J5" s="163" t="s">
        <v>56</v>
      </c>
      <c r="K5" s="163" t="s">
        <v>57</v>
      </c>
      <c r="L5" s="163" t="s">
        <v>58</v>
      </c>
      <c r="M5" s="163" t="s">
        <v>59</v>
      </c>
      <c r="N5" s="163" t="s">
        <v>45</v>
      </c>
      <c r="O5" s="163" t="s">
        <v>43</v>
      </c>
      <c r="P5" s="163" t="s">
        <v>47</v>
      </c>
      <c r="Q5" s="163" t="s">
        <v>53</v>
      </c>
      <c r="R5" s="163" t="s">
        <v>54</v>
      </c>
      <c r="S5" s="163" t="s">
        <v>55</v>
      </c>
      <c r="T5" s="163" t="s">
        <v>56</v>
      </c>
      <c r="U5" s="163" t="s">
        <v>57</v>
      </c>
      <c r="V5" s="163" t="s">
        <v>58</v>
      </c>
      <c r="W5" s="166" t="s">
        <v>59</v>
      </c>
      <c r="X5" s="163" t="s">
        <v>45</v>
      </c>
      <c r="Y5" s="163" t="s">
        <v>43</v>
      </c>
      <c r="Z5" s="163" t="s">
        <v>47</v>
      </c>
      <c r="AA5" s="163" t="s">
        <v>53</v>
      </c>
      <c r="AB5" s="163" t="s">
        <v>54</v>
      </c>
      <c r="AC5" s="163" t="s">
        <v>55</v>
      </c>
      <c r="AD5" s="163" t="s">
        <v>56</v>
      </c>
      <c r="AE5" s="163" t="s">
        <v>57</v>
      </c>
      <c r="AF5" s="163" t="s">
        <v>58</v>
      </c>
      <c r="AG5" s="166" t="s">
        <v>59</v>
      </c>
      <c r="AH5" s="163" t="s">
        <v>45</v>
      </c>
    </row>
    <row r="6" spans="1:256" s="9" customFormat="1" ht="60" customHeight="1" x14ac:dyDescent="0.15">
      <c r="A6" s="164" t="s">
        <v>60</v>
      </c>
      <c r="B6" s="164"/>
      <c r="C6" s="164"/>
      <c r="D6" s="165" t="s">
        <v>61</v>
      </c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7"/>
      <c r="X6" s="164"/>
      <c r="Y6" s="164"/>
      <c r="Z6" s="164"/>
      <c r="AA6" s="164"/>
      <c r="AB6" s="164"/>
      <c r="AC6" s="164"/>
      <c r="AD6" s="164"/>
      <c r="AE6" s="164"/>
      <c r="AF6" s="164"/>
      <c r="AG6" s="167"/>
      <c r="AH6" s="164"/>
    </row>
    <row r="7" spans="1:256" s="77" customFormat="1" ht="60" customHeight="1" x14ac:dyDescent="0.15">
      <c r="A7" s="12" t="s">
        <v>62</v>
      </c>
      <c r="B7" s="12" t="s">
        <v>63</v>
      </c>
      <c r="C7" s="12" t="s">
        <v>64</v>
      </c>
      <c r="D7" s="165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7"/>
      <c r="X7" s="164"/>
      <c r="Y7" s="164"/>
      <c r="Z7" s="164"/>
      <c r="AA7" s="164"/>
      <c r="AB7" s="164"/>
      <c r="AC7" s="164"/>
      <c r="AD7" s="164"/>
      <c r="AE7" s="164"/>
      <c r="AF7" s="164"/>
      <c r="AG7" s="167"/>
      <c r="AH7" s="164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1:256" s="103" customFormat="1" ht="24.95" customHeight="1" x14ac:dyDescent="0.15">
      <c r="A8" s="113" t="s">
        <v>102</v>
      </c>
      <c r="B8" s="113" t="s">
        <v>103</v>
      </c>
      <c r="C8" s="113" t="s">
        <v>104</v>
      </c>
      <c r="D8" s="104" t="s">
        <v>105</v>
      </c>
      <c r="E8" s="127">
        <f>F8+G8</f>
        <v>57.61</v>
      </c>
      <c r="F8" s="121">
        <v>12.39</v>
      </c>
      <c r="G8" s="122">
        <v>45.22</v>
      </c>
      <c r="H8" s="128"/>
      <c r="I8" s="128"/>
      <c r="J8" s="129"/>
      <c r="K8" s="129"/>
      <c r="L8" s="129"/>
      <c r="M8" s="130"/>
      <c r="N8" s="129"/>
      <c r="O8" s="131">
        <f>P8+Q8+R8</f>
        <v>3.58</v>
      </c>
      <c r="P8" s="131"/>
      <c r="Q8" s="131">
        <v>3.58</v>
      </c>
      <c r="R8" s="128"/>
      <c r="S8" s="128"/>
      <c r="T8" s="129"/>
      <c r="U8" s="129"/>
      <c r="V8" s="129"/>
      <c r="W8" s="130"/>
      <c r="X8" s="129"/>
      <c r="Y8" s="127">
        <f>Z8+AA8</f>
        <v>61.19</v>
      </c>
      <c r="Z8" s="127">
        <f>F8+P8</f>
        <v>12.39</v>
      </c>
      <c r="AA8" s="127">
        <f>G8+Q8</f>
        <v>48.8</v>
      </c>
      <c r="AB8" s="110"/>
      <c r="AC8" s="110"/>
      <c r="AD8" s="111"/>
      <c r="AE8" s="111"/>
      <c r="AF8" s="111"/>
      <c r="AG8" s="112"/>
      <c r="AH8" s="101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  <c r="IU8" s="102"/>
      <c r="IV8" s="102"/>
    </row>
    <row r="9" spans="1:256" s="103" customFormat="1" ht="24.95" customHeight="1" x14ac:dyDescent="0.15">
      <c r="A9" s="114" t="s">
        <v>102</v>
      </c>
      <c r="B9" s="114" t="s">
        <v>103</v>
      </c>
      <c r="C9" s="114" t="s">
        <v>106</v>
      </c>
      <c r="D9" s="105" t="s">
        <v>107</v>
      </c>
      <c r="E9" s="127">
        <f t="shared" ref="E9:E13" si="0">F9+G9</f>
        <v>152.11000000000001</v>
      </c>
      <c r="F9" s="132">
        <v>1.82</v>
      </c>
      <c r="G9" s="122">
        <v>150.29</v>
      </c>
      <c r="H9" s="128"/>
      <c r="I9" s="128"/>
      <c r="J9" s="129"/>
      <c r="K9" s="129"/>
      <c r="L9" s="129"/>
      <c r="M9" s="130"/>
      <c r="N9" s="129"/>
      <c r="O9" s="131">
        <f t="shared" ref="O9:O13" si="1">P9+Q9+R9</f>
        <v>0</v>
      </c>
      <c r="P9" s="131"/>
      <c r="Q9" s="131"/>
      <c r="R9" s="128"/>
      <c r="S9" s="128"/>
      <c r="T9" s="129"/>
      <c r="U9" s="129"/>
      <c r="V9" s="129"/>
      <c r="W9" s="130"/>
      <c r="X9" s="129"/>
      <c r="Y9" s="127">
        <f t="shared" ref="Y9:Y13" si="2">Z9+AA9</f>
        <v>152.11000000000001</v>
      </c>
      <c r="Z9" s="127">
        <f t="shared" ref="Z9:Z13" si="3">F9+P9</f>
        <v>1.82</v>
      </c>
      <c r="AA9" s="127">
        <f t="shared" ref="AA9:AA13" si="4">G9+Q9</f>
        <v>150.29</v>
      </c>
      <c r="AB9" s="110"/>
      <c r="AC9" s="110"/>
      <c r="AD9" s="111"/>
      <c r="AE9" s="111"/>
      <c r="AF9" s="111"/>
      <c r="AG9" s="112"/>
      <c r="AH9" s="101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  <c r="IU9" s="102"/>
      <c r="IV9" s="102"/>
    </row>
    <row r="10" spans="1:256" s="103" customFormat="1" ht="24.95" customHeight="1" x14ac:dyDescent="0.15">
      <c r="A10" s="114" t="s">
        <v>102</v>
      </c>
      <c r="B10" s="114" t="s">
        <v>108</v>
      </c>
      <c r="C10" s="114" t="s">
        <v>109</v>
      </c>
      <c r="D10" s="105" t="s">
        <v>110</v>
      </c>
      <c r="E10" s="127">
        <f t="shared" si="0"/>
        <v>27.84</v>
      </c>
      <c r="F10" s="132">
        <v>27.7</v>
      </c>
      <c r="G10" s="122">
        <v>0.14000000000000001</v>
      </c>
      <c r="H10" s="128"/>
      <c r="I10" s="128"/>
      <c r="J10" s="129"/>
      <c r="K10" s="129"/>
      <c r="L10" s="129"/>
      <c r="M10" s="130"/>
      <c r="N10" s="129"/>
      <c r="O10" s="131">
        <f t="shared" si="1"/>
        <v>0</v>
      </c>
      <c r="P10" s="131"/>
      <c r="Q10" s="131"/>
      <c r="R10" s="128"/>
      <c r="S10" s="128"/>
      <c r="T10" s="129"/>
      <c r="U10" s="129"/>
      <c r="V10" s="129"/>
      <c r="W10" s="130"/>
      <c r="X10" s="129"/>
      <c r="Y10" s="127">
        <f t="shared" si="2"/>
        <v>27.84</v>
      </c>
      <c r="Z10" s="127">
        <f t="shared" si="3"/>
        <v>27.7</v>
      </c>
      <c r="AA10" s="127">
        <f t="shared" si="4"/>
        <v>0.14000000000000001</v>
      </c>
      <c r="AB10" s="110"/>
      <c r="AC10" s="110"/>
      <c r="AD10" s="111"/>
      <c r="AE10" s="111"/>
      <c r="AF10" s="111"/>
      <c r="AG10" s="112"/>
      <c r="AH10" s="101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  <c r="IV10" s="102"/>
    </row>
    <row r="11" spans="1:256" s="103" customFormat="1" ht="27" customHeight="1" x14ac:dyDescent="0.15">
      <c r="A11" s="114" t="s">
        <v>102</v>
      </c>
      <c r="B11" s="114" t="s">
        <v>103</v>
      </c>
      <c r="C11" s="114" t="s">
        <v>109</v>
      </c>
      <c r="D11" s="105" t="s">
        <v>111</v>
      </c>
      <c r="E11" s="127">
        <f t="shared" si="0"/>
        <v>2.64</v>
      </c>
      <c r="F11" s="132"/>
      <c r="G11" s="122">
        <v>2.64</v>
      </c>
      <c r="H11" s="128"/>
      <c r="I11" s="128"/>
      <c r="J11" s="129"/>
      <c r="K11" s="129"/>
      <c r="L11" s="129"/>
      <c r="M11" s="130"/>
      <c r="N11" s="129"/>
      <c r="O11" s="131">
        <f t="shared" si="1"/>
        <v>0</v>
      </c>
      <c r="P11" s="131"/>
      <c r="Q11" s="131"/>
      <c r="R11" s="128"/>
      <c r="S11" s="128"/>
      <c r="T11" s="129"/>
      <c r="U11" s="129"/>
      <c r="V11" s="129"/>
      <c r="W11" s="130"/>
      <c r="X11" s="129"/>
      <c r="Y11" s="127">
        <f t="shared" si="2"/>
        <v>2.64</v>
      </c>
      <c r="Z11" s="127">
        <f t="shared" si="3"/>
        <v>0</v>
      </c>
      <c r="AA11" s="127">
        <f t="shared" si="4"/>
        <v>2.64</v>
      </c>
      <c r="AB11" s="110"/>
      <c r="AC11" s="110"/>
      <c r="AD11" s="111"/>
      <c r="AE11" s="111"/>
      <c r="AF11" s="111"/>
      <c r="AG11" s="112"/>
      <c r="AH11" s="101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</row>
    <row r="12" spans="1:256" s="103" customFormat="1" ht="39.75" customHeight="1" x14ac:dyDescent="0.15">
      <c r="A12" s="114" t="s">
        <v>112</v>
      </c>
      <c r="B12" s="114" t="s">
        <v>113</v>
      </c>
      <c r="C12" s="114" t="s">
        <v>113</v>
      </c>
      <c r="D12" s="105" t="s">
        <v>114</v>
      </c>
      <c r="E12" s="127">
        <f>F12+G12</f>
        <v>4.24</v>
      </c>
      <c r="F12" s="131"/>
      <c r="G12" s="122">
        <v>4.24</v>
      </c>
      <c r="H12" s="128"/>
      <c r="I12" s="128"/>
      <c r="J12" s="129"/>
      <c r="K12" s="129"/>
      <c r="L12" s="129"/>
      <c r="M12" s="130"/>
      <c r="N12" s="129"/>
      <c r="O12" s="131">
        <f t="shared" si="1"/>
        <v>-0.4</v>
      </c>
      <c r="P12" s="131"/>
      <c r="Q12" s="131">
        <v>-0.4</v>
      </c>
      <c r="R12" s="128"/>
      <c r="S12" s="128"/>
      <c r="T12" s="129"/>
      <c r="U12" s="129"/>
      <c r="V12" s="129"/>
      <c r="W12" s="130"/>
      <c r="X12" s="129"/>
      <c r="Y12" s="127">
        <f t="shared" si="2"/>
        <v>3.84</v>
      </c>
      <c r="Z12" s="127">
        <f t="shared" si="3"/>
        <v>0</v>
      </c>
      <c r="AA12" s="127">
        <f t="shared" si="4"/>
        <v>3.84</v>
      </c>
      <c r="AB12" s="110"/>
      <c r="AC12" s="110"/>
      <c r="AD12" s="111"/>
      <c r="AE12" s="111"/>
      <c r="AF12" s="111"/>
      <c r="AG12" s="112"/>
      <c r="AH12" s="101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  <c r="IR12" s="102"/>
      <c r="IS12" s="102"/>
      <c r="IT12" s="102"/>
      <c r="IU12" s="102"/>
      <c r="IV12" s="102"/>
    </row>
    <row r="13" spans="1:256" s="103" customFormat="1" ht="24.95" customHeight="1" x14ac:dyDescent="0.15">
      <c r="A13" s="114" t="s">
        <v>115</v>
      </c>
      <c r="B13" s="114" t="s">
        <v>116</v>
      </c>
      <c r="C13" s="114" t="s">
        <v>104</v>
      </c>
      <c r="D13" s="109" t="s">
        <v>117</v>
      </c>
      <c r="E13" s="127">
        <f t="shared" si="0"/>
        <v>4</v>
      </c>
      <c r="F13" s="131"/>
      <c r="G13" s="122">
        <v>4</v>
      </c>
      <c r="H13" s="128"/>
      <c r="I13" s="128"/>
      <c r="J13" s="129"/>
      <c r="K13" s="129"/>
      <c r="L13" s="129"/>
      <c r="M13" s="130"/>
      <c r="N13" s="129"/>
      <c r="O13" s="131">
        <f t="shared" si="1"/>
        <v>-0.4</v>
      </c>
      <c r="P13" s="131"/>
      <c r="Q13" s="131">
        <v>-0.4</v>
      </c>
      <c r="R13" s="128"/>
      <c r="S13" s="128"/>
      <c r="T13" s="129"/>
      <c r="U13" s="129"/>
      <c r="V13" s="129"/>
      <c r="W13" s="130"/>
      <c r="X13" s="129"/>
      <c r="Y13" s="127">
        <f t="shared" si="2"/>
        <v>3.6</v>
      </c>
      <c r="Z13" s="133">
        <f t="shared" si="3"/>
        <v>0</v>
      </c>
      <c r="AA13" s="127">
        <f t="shared" si="4"/>
        <v>3.6</v>
      </c>
      <c r="AB13" s="96"/>
      <c r="AC13" s="96"/>
      <c r="AD13" s="101"/>
      <c r="AE13" s="101"/>
      <c r="AF13" s="101"/>
      <c r="AG13" s="97"/>
      <c r="AH13" s="101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  <c r="IR13" s="102"/>
      <c r="IS13" s="102"/>
      <c r="IT13" s="102"/>
      <c r="IU13" s="102"/>
      <c r="IV13" s="102"/>
    </row>
    <row r="14" spans="1:256" s="78" customFormat="1" ht="27" customHeight="1" x14ac:dyDescent="0.15">
      <c r="A14" s="13"/>
      <c r="B14" s="14"/>
      <c r="C14" s="14"/>
      <c r="D14" s="19" t="s">
        <v>65</v>
      </c>
      <c r="E14" s="123">
        <f>SUM(E8:E13)</f>
        <v>248.44</v>
      </c>
      <c r="F14" s="123">
        <f>SUM(F8:F13)</f>
        <v>41.91</v>
      </c>
      <c r="G14" s="123">
        <f>SUM(G8:G13)</f>
        <v>206.53</v>
      </c>
      <c r="H14" s="135"/>
      <c r="I14" s="135"/>
      <c r="J14" s="136"/>
      <c r="K14" s="137"/>
      <c r="L14" s="137"/>
      <c r="M14" s="138"/>
      <c r="N14" s="139"/>
      <c r="O14" s="123">
        <f>SUM(O8:O13)</f>
        <v>2.78</v>
      </c>
      <c r="P14" s="123">
        <f>SUM(P8:P13)</f>
        <v>0</v>
      </c>
      <c r="Q14" s="123">
        <f>SUM(Q8:Q13)</f>
        <v>2.78</v>
      </c>
      <c r="R14" s="135"/>
      <c r="S14" s="135"/>
      <c r="T14" s="136"/>
      <c r="U14" s="137"/>
      <c r="V14" s="137"/>
      <c r="W14" s="138"/>
      <c r="X14" s="139"/>
      <c r="Y14" s="123">
        <f>SUM(Y8:Y13)</f>
        <v>251.22</v>
      </c>
      <c r="Z14" s="123">
        <f>SUM(Z8:Z13)</f>
        <v>41.91</v>
      </c>
      <c r="AA14" s="123">
        <f>SUM(AA8:AA13)</f>
        <v>209.31</v>
      </c>
      <c r="AB14" s="80"/>
      <c r="AC14" s="80"/>
      <c r="AD14" s="21"/>
      <c r="AE14" s="76"/>
      <c r="AF14" s="76"/>
      <c r="AG14" s="81"/>
      <c r="AH14" s="18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pans="1:256" x14ac:dyDescent="0.15">
      <c r="A15" s="6" t="s">
        <v>50</v>
      </c>
    </row>
  </sheetData>
  <sheetProtection insertRows="0" deleteRows="0"/>
  <mergeCells count="39">
    <mergeCell ref="AG5:AG7"/>
    <mergeCell ref="AH5:AH7"/>
    <mergeCell ref="A4:D5"/>
    <mergeCell ref="AA5:AA7"/>
    <mergeCell ref="AB5:AB7"/>
    <mergeCell ref="AC5:AC7"/>
    <mergeCell ref="AD5:AD7"/>
    <mergeCell ref="AE5:AE7"/>
    <mergeCell ref="AF5:AF7"/>
    <mergeCell ref="U5:U7"/>
    <mergeCell ref="V5:V7"/>
    <mergeCell ref="W5:W7"/>
    <mergeCell ref="X5:X7"/>
    <mergeCell ref="Y5:Y7"/>
    <mergeCell ref="Z5:Z7"/>
    <mergeCell ref="O5:O7"/>
    <mergeCell ref="P5:P7"/>
    <mergeCell ref="Q5:Q7"/>
    <mergeCell ref="R5:R7"/>
    <mergeCell ref="S5:S7"/>
    <mergeCell ref="T5:T7"/>
    <mergeCell ref="N5:N7"/>
    <mergeCell ref="A6:C6"/>
    <mergeCell ref="D6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A1:J1"/>
    <mergeCell ref="A2:AH2"/>
    <mergeCell ref="AB3:AH3"/>
    <mergeCell ref="E4:N4"/>
    <mergeCell ref="O4:X4"/>
    <mergeCell ref="Y4:AH4"/>
  </mergeCells>
  <phoneticPr fontId="21" type="noConversion"/>
  <dataValidations count="1">
    <dataValidation allowBlank="1" showInputMessage="1" showErrorMessage="1" sqref="AA7:AB13 G7:H13 AE7:AE13 U7:U13 K7:K13 Q7:R13"/>
  </dataValidations>
  <printOptions horizontalCentered="1"/>
  <pageMargins left="0.59" right="0.59" top="0.51" bottom="0.74" header="0.51" footer="0.51"/>
  <pageSetup paperSize="9" scale="61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"/>
  <sheetViews>
    <sheetView showZeros="0" zoomScaleSheetLayoutView="100" workbookViewId="0">
      <pane activePane="bottomRight" state="frozen"/>
      <selection activeCell="A2" sqref="A2:V14"/>
    </sheetView>
  </sheetViews>
  <sheetFormatPr defaultRowHeight="14.25" x14ac:dyDescent="0.15"/>
  <cols>
    <col min="1" max="1" width="5.83203125" style="6" customWidth="1"/>
    <col min="2" max="2" width="5.83203125" style="7" customWidth="1"/>
    <col min="3" max="3" width="5.83203125" style="6" customWidth="1"/>
    <col min="4" max="4" width="21.33203125" style="6" customWidth="1"/>
    <col min="5" max="5" width="13.1640625" style="6" customWidth="1"/>
    <col min="6" max="6" width="10.6640625" style="6" customWidth="1"/>
    <col min="7" max="7" width="11.1640625" style="6" customWidth="1"/>
    <col min="8" max="8" width="7.1640625" style="6" customWidth="1"/>
    <col min="9" max="9" width="7" style="6" customWidth="1"/>
    <col min="10" max="10" width="7.6640625" style="6" customWidth="1"/>
    <col min="11" max="11" width="13" style="6" customWidth="1"/>
    <col min="12" max="12" width="11.5" style="6" customWidth="1"/>
    <col min="13" max="13" width="12.6640625" style="6" customWidth="1"/>
    <col min="14" max="14" width="6.6640625" style="6" customWidth="1"/>
    <col min="15" max="15" width="6.1640625" style="6" customWidth="1"/>
    <col min="16" max="16" width="6.33203125" style="6" customWidth="1"/>
    <col min="17" max="17" width="13.1640625" style="6" customWidth="1"/>
    <col min="18" max="18" width="10.5" style="6" customWidth="1"/>
    <col min="19" max="19" width="11.1640625" style="6" customWidth="1"/>
    <col min="20" max="20" width="6.5" style="6" customWidth="1"/>
    <col min="21" max="21" width="7.1640625" style="6" customWidth="1"/>
    <col min="22" max="22" width="6.5" style="6" customWidth="1"/>
    <col min="23" max="227" width="6.83203125" style="6" customWidth="1"/>
    <col min="228" max="250" width="5.33203125" style="6" customWidth="1"/>
    <col min="251" max="16384" width="9.33203125" style="8"/>
  </cols>
  <sheetData>
    <row r="1" spans="1:256" s="1" customFormat="1" x14ac:dyDescent="0.15">
      <c r="A1" s="159" t="s">
        <v>66</v>
      </c>
      <c r="B1" s="159"/>
      <c r="C1" s="159"/>
      <c r="D1" s="159"/>
      <c r="E1" s="159"/>
      <c r="F1" s="159"/>
      <c r="G1" s="159"/>
      <c r="H1" s="15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26"/>
      <c r="IR1" s="26"/>
      <c r="IS1" s="26"/>
      <c r="IT1" s="26"/>
      <c r="IU1" s="26"/>
      <c r="IV1" s="26"/>
    </row>
    <row r="2" spans="1:256" s="1" customFormat="1" ht="39" customHeight="1" x14ac:dyDescent="0.15">
      <c r="A2" s="174" t="s">
        <v>138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26"/>
      <c r="IR2" s="26"/>
      <c r="IS2" s="26"/>
      <c r="IT2" s="26"/>
      <c r="IU2" s="26"/>
      <c r="IV2" s="26"/>
    </row>
    <row r="3" spans="1:256" s="1" customFormat="1" ht="42" customHeight="1" x14ac:dyDescent="0.15">
      <c r="A3" s="24"/>
      <c r="B3" s="75" t="s">
        <v>10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 t="s">
        <v>11</v>
      </c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26"/>
      <c r="IR3" s="26"/>
      <c r="IS3" s="26"/>
      <c r="IT3" s="26"/>
      <c r="IU3" s="26"/>
      <c r="IV3" s="26"/>
    </row>
    <row r="4" spans="1:256" s="2" customFormat="1" ht="30" customHeight="1" x14ac:dyDescent="0.2">
      <c r="A4" s="168" t="s">
        <v>52</v>
      </c>
      <c r="B4" s="169"/>
      <c r="C4" s="169"/>
      <c r="D4" s="170"/>
      <c r="E4" s="162" t="s">
        <v>15</v>
      </c>
      <c r="F4" s="162"/>
      <c r="G4" s="162"/>
      <c r="H4" s="162"/>
      <c r="I4" s="162"/>
      <c r="J4" s="162"/>
      <c r="K4" s="162" t="s">
        <v>16</v>
      </c>
      <c r="L4" s="162"/>
      <c r="M4" s="162"/>
      <c r="N4" s="162"/>
      <c r="O4" s="162"/>
      <c r="P4" s="162"/>
      <c r="Q4" s="162" t="s">
        <v>17</v>
      </c>
      <c r="R4" s="162"/>
      <c r="S4" s="162"/>
      <c r="T4" s="162"/>
      <c r="U4" s="162"/>
      <c r="V4" s="162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7"/>
      <c r="IR4" s="27"/>
      <c r="IS4" s="27"/>
      <c r="IT4" s="27"/>
      <c r="IU4" s="27"/>
      <c r="IV4" s="27"/>
    </row>
    <row r="5" spans="1:256" s="1" customFormat="1" ht="48" customHeight="1" x14ac:dyDescent="0.15">
      <c r="A5" s="171"/>
      <c r="B5" s="172"/>
      <c r="C5" s="172"/>
      <c r="D5" s="173"/>
      <c r="E5" s="164" t="s">
        <v>44</v>
      </c>
      <c r="F5" s="164" t="s">
        <v>67</v>
      </c>
      <c r="G5" s="164" t="s">
        <v>68</v>
      </c>
      <c r="H5" s="164" t="s">
        <v>69</v>
      </c>
      <c r="I5" s="164" t="s">
        <v>70</v>
      </c>
      <c r="J5" s="164" t="s">
        <v>71</v>
      </c>
      <c r="K5" s="164" t="s">
        <v>44</v>
      </c>
      <c r="L5" s="164" t="s">
        <v>67</v>
      </c>
      <c r="M5" s="164" t="s">
        <v>68</v>
      </c>
      <c r="N5" s="164" t="s">
        <v>69</v>
      </c>
      <c r="O5" s="164" t="s">
        <v>70</v>
      </c>
      <c r="P5" s="164" t="s">
        <v>71</v>
      </c>
      <c r="Q5" s="164" t="s">
        <v>44</v>
      </c>
      <c r="R5" s="164" t="s">
        <v>67</v>
      </c>
      <c r="S5" s="164" t="s">
        <v>68</v>
      </c>
      <c r="T5" s="164" t="s">
        <v>69</v>
      </c>
      <c r="U5" s="164" t="s">
        <v>70</v>
      </c>
      <c r="V5" s="164" t="s">
        <v>71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26"/>
      <c r="IR5" s="26"/>
      <c r="IS5" s="26"/>
      <c r="IT5" s="26"/>
      <c r="IU5" s="26"/>
      <c r="IV5" s="26"/>
    </row>
    <row r="6" spans="1:256" s="1" customFormat="1" ht="48" customHeight="1" x14ac:dyDescent="0.15">
      <c r="A6" s="164" t="s">
        <v>60</v>
      </c>
      <c r="B6" s="164"/>
      <c r="C6" s="164"/>
      <c r="D6" s="165" t="s">
        <v>61</v>
      </c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26"/>
      <c r="IR6" s="26"/>
      <c r="IS6" s="26"/>
      <c r="IT6" s="26"/>
      <c r="IU6" s="26"/>
      <c r="IV6" s="26"/>
    </row>
    <row r="7" spans="1:256" s="3" customFormat="1" ht="39" customHeight="1" x14ac:dyDescent="0.15">
      <c r="A7" s="12" t="s">
        <v>62</v>
      </c>
      <c r="B7" s="12" t="s">
        <v>63</v>
      </c>
      <c r="C7" s="12" t="s">
        <v>64</v>
      </c>
      <c r="D7" s="165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28"/>
      <c r="IR7" s="28"/>
      <c r="IS7" s="28"/>
      <c r="IT7" s="28"/>
      <c r="IU7" s="28"/>
      <c r="IV7" s="28"/>
    </row>
    <row r="8" spans="1:256" s="3" customFormat="1" ht="24.95" customHeight="1" x14ac:dyDescent="0.15">
      <c r="A8" s="113" t="s">
        <v>102</v>
      </c>
      <c r="B8" s="113" t="s">
        <v>103</v>
      </c>
      <c r="C8" s="113" t="s">
        <v>104</v>
      </c>
      <c r="D8" s="115" t="s">
        <v>105</v>
      </c>
      <c r="E8" s="120">
        <f>F8+G8</f>
        <v>45.22</v>
      </c>
      <c r="F8" s="123">
        <v>45.22</v>
      </c>
      <c r="G8" s="124"/>
      <c r="H8" s="106"/>
      <c r="I8" s="106"/>
      <c r="J8" s="106"/>
      <c r="K8" s="140">
        <f>L8+M8</f>
        <v>3.58</v>
      </c>
      <c r="L8" s="140">
        <v>3.58</v>
      </c>
      <c r="M8" s="140"/>
      <c r="N8" s="129"/>
      <c r="O8" s="129"/>
      <c r="P8" s="129"/>
      <c r="Q8" s="140">
        <f>R8+S8</f>
        <v>48.8</v>
      </c>
      <c r="R8" s="120">
        <f>F8+L8</f>
        <v>48.8</v>
      </c>
      <c r="S8" s="120">
        <f>G8+M8</f>
        <v>0</v>
      </c>
      <c r="T8" s="129"/>
      <c r="U8" s="129"/>
      <c r="V8" s="129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8"/>
      <c r="IR8" s="108"/>
      <c r="IS8" s="108"/>
      <c r="IT8" s="108"/>
      <c r="IU8" s="108"/>
      <c r="IV8" s="108"/>
    </row>
    <row r="9" spans="1:256" s="3" customFormat="1" ht="24.95" customHeight="1" x14ac:dyDescent="0.15">
      <c r="A9" s="114" t="s">
        <v>102</v>
      </c>
      <c r="B9" s="114" t="s">
        <v>103</v>
      </c>
      <c r="C9" s="114" t="s">
        <v>106</v>
      </c>
      <c r="D9" s="116" t="s">
        <v>107</v>
      </c>
      <c r="E9" s="120">
        <f t="shared" ref="E9:E13" si="0">F9+G9</f>
        <v>150.29</v>
      </c>
      <c r="F9" s="125"/>
      <c r="G9" s="122">
        <v>150.29</v>
      </c>
      <c r="H9" s="106"/>
      <c r="I9" s="106"/>
      <c r="J9" s="106"/>
      <c r="K9" s="140">
        <f t="shared" ref="K9:K13" si="1">L9+M9</f>
        <v>0</v>
      </c>
      <c r="L9" s="140"/>
      <c r="M9" s="122"/>
      <c r="N9" s="129"/>
      <c r="O9" s="129"/>
      <c r="P9" s="129"/>
      <c r="Q9" s="140">
        <f t="shared" ref="Q9:Q13" si="2">R9+S9</f>
        <v>150.29</v>
      </c>
      <c r="R9" s="120">
        <f t="shared" ref="R9:R13" si="3">F9+L9</f>
        <v>0</v>
      </c>
      <c r="S9" s="120">
        <f t="shared" ref="S9:S13" si="4">G9+M9</f>
        <v>150.29</v>
      </c>
      <c r="T9" s="129"/>
      <c r="U9" s="129"/>
      <c r="V9" s="129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8"/>
      <c r="IR9" s="108"/>
      <c r="IS9" s="108"/>
      <c r="IT9" s="108"/>
      <c r="IU9" s="108"/>
      <c r="IV9" s="108"/>
    </row>
    <row r="10" spans="1:256" s="3" customFormat="1" ht="24.95" customHeight="1" x14ac:dyDescent="0.15">
      <c r="A10" s="114" t="s">
        <v>102</v>
      </c>
      <c r="B10" s="114" t="s">
        <v>108</v>
      </c>
      <c r="C10" s="114" t="s">
        <v>109</v>
      </c>
      <c r="D10" s="116" t="s">
        <v>110</v>
      </c>
      <c r="E10" s="120">
        <f t="shared" si="0"/>
        <v>0.14000000000000001</v>
      </c>
      <c r="F10" s="125"/>
      <c r="G10" s="124">
        <v>0.14000000000000001</v>
      </c>
      <c r="H10" s="106"/>
      <c r="I10" s="106"/>
      <c r="J10" s="106"/>
      <c r="K10" s="140">
        <f t="shared" si="1"/>
        <v>0</v>
      </c>
      <c r="L10" s="140"/>
      <c r="M10" s="140"/>
      <c r="N10" s="129"/>
      <c r="O10" s="129"/>
      <c r="P10" s="129"/>
      <c r="Q10" s="140">
        <f t="shared" si="2"/>
        <v>0.14000000000000001</v>
      </c>
      <c r="R10" s="120">
        <f t="shared" si="3"/>
        <v>0</v>
      </c>
      <c r="S10" s="120">
        <f t="shared" si="4"/>
        <v>0.14000000000000001</v>
      </c>
      <c r="T10" s="129"/>
      <c r="U10" s="129"/>
      <c r="V10" s="129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8"/>
      <c r="IR10" s="108"/>
      <c r="IS10" s="108"/>
      <c r="IT10" s="108"/>
      <c r="IU10" s="108"/>
      <c r="IV10" s="108"/>
    </row>
    <row r="11" spans="1:256" s="3" customFormat="1" ht="28.5" customHeight="1" x14ac:dyDescent="0.15">
      <c r="A11" s="114" t="s">
        <v>102</v>
      </c>
      <c r="B11" s="114" t="s">
        <v>103</v>
      </c>
      <c r="C11" s="114" t="s">
        <v>109</v>
      </c>
      <c r="D11" s="116" t="s">
        <v>111</v>
      </c>
      <c r="E11" s="120">
        <f t="shared" si="0"/>
        <v>2.64</v>
      </c>
      <c r="F11" s="125"/>
      <c r="G11" s="122">
        <v>2.64</v>
      </c>
      <c r="H11" s="106"/>
      <c r="I11" s="106"/>
      <c r="J11" s="106"/>
      <c r="K11" s="140">
        <f t="shared" si="1"/>
        <v>0</v>
      </c>
      <c r="L11" s="140"/>
      <c r="M11" s="140"/>
      <c r="N11" s="129"/>
      <c r="O11" s="129"/>
      <c r="P11" s="129"/>
      <c r="Q11" s="140">
        <f t="shared" si="2"/>
        <v>2.64</v>
      </c>
      <c r="R11" s="120">
        <f t="shared" si="3"/>
        <v>0</v>
      </c>
      <c r="S11" s="120">
        <f t="shared" si="4"/>
        <v>2.64</v>
      </c>
      <c r="T11" s="129"/>
      <c r="U11" s="129"/>
      <c r="V11" s="129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8"/>
      <c r="IR11" s="108"/>
      <c r="IS11" s="108"/>
      <c r="IT11" s="108"/>
      <c r="IU11" s="108"/>
      <c r="IV11" s="108"/>
    </row>
    <row r="12" spans="1:256" s="4" customFormat="1" ht="41.25" customHeight="1" x14ac:dyDescent="0.15">
      <c r="A12" s="114" t="s">
        <v>112</v>
      </c>
      <c r="B12" s="114" t="s">
        <v>113</v>
      </c>
      <c r="C12" s="114" t="s">
        <v>113</v>
      </c>
      <c r="D12" s="116" t="s">
        <v>114</v>
      </c>
      <c r="E12" s="120">
        <f t="shared" si="0"/>
        <v>4.24</v>
      </c>
      <c r="F12" s="125">
        <v>4.24</v>
      </c>
      <c r="G12" s="124"/>
      <c r="H12" s="17"/>
      <c r="I12" s="76"/>
      <c r="J12" s="76"/>
      <c r="K12" s="140">
        <f t="shared" si="1"/>
        <v>-0.4</v>
      </c>
      <c r="L12" s="197">
        <v>-0.4</v>
      </c>
      <c r="M12" s="134"/>
      <c r="N12" s="134"/>
      <c r="O12" s="134"/>
      <c r="P12" s="134"/>
      <c r="Q12" s="140">
        <f t="shared" si="2"/>
        <v>3.84</v>
      </c>
      <c r="R12" s="120">
        <f t="shared" si="3"/>
        <v>3.84</v>
      </c>
      <c r="S12" s="120">
        <f t="shared" si="4"/>
        <v>0</v>
      </c>
      <c r="T12" s="134"/>
      <c r="U12" s="134"/>
      <c r="V12" s="134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29"/>
      <c r="IR12" s="29"/>
      <c r="IS12" s="29"/>
      <c r="IT12" s="29"/>
      <c r="IU12" s="29"/>
      <c r="IV12" s="29"/>
    </row>
    <row r="13" spans="1:256" s="4" customFormat="1" ht="24.95" customHeight="1" x14ac:dyDescent="0.15">
      <c r="A13" s="114" t="s">
        <v>115</v>
      </c>
      <c r="B13" s="114" t="s">
        <v>116</v>
      </c>
      <c r="C13" s="114" t="s">
        <v>104</v>
      </c>
      <c r="D13" s="116" t="s">
        <v>117</v>
      </c>
      <c r="E13" s="120">
        <f t="shared" si="0"/>
        <v>4</v>
      </c>
      <c r="F13" s="125">
        <v>4</v>
      </c>
      <c r="G13" s="124"/>
      <c r="H13" s="17"/>
      <c r="I13" s="76"/>
      <c r="J13" s="76"/>
      <c r="K13" s="140">
        <f t="shared" si="1"/>
        <v>-0.4</v>
      </c>
      <c r="L13" s="197">
        <v>-0.4</v>
      </c>
      <c r="M13" s="134"/>
      <c r="N13" s="134"/>
      <c r="O13" s="134"/>
      <c r="P13" s="134"/>
      <c r="Q13" s="140">
        <f t="shared" si="2"/>
        <v>3.6</v>
      </c>
      <c r="R13" s="120">
        <f t="shared" si="3"/>
        <v>3.6</v>
      </c>
      <c r="S13" s="120">
        <f t="shared" si="4"/>
        <v>0</v>
      </c>
      <c r="T13" s="134"/>
      <c r="U13" s="134"/>
      <c r="V13" s="134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29"/>
      <c r="IR13" s="29"/>
      <c r="IS13" s="29"/>
      <c r="IT13" s="29"/>
      <c r="IU13" s="29"/>
      <c r="IV13" s="29"/>
    </row>
    <row r="14" spans="1:256" s="4" customFormat="1" ht="29.1" customHeight="1" x14ac:dyDescent="0.15">
      <c r="A14" s="13"/>
      <c r="B14" s="14"/>
      <c r="C14" s="14"/>
      <c r="D14" s="19" t="s">
        <v>65</v>
      </c>
      <c r="E14" s="126">
        <f>SUM(E8:E13)</f>
        <v>206.53</v>
      </c>
      <c r="F14" s="126">
        <f>SUM(F8:F13)</f>
        <v>53.46</v>
      </c>
      <c r="G14" s="126">
        <f>SUM(G8:G13)</f>
        <v>153.07</v>
      </c>
      <c r="H14" s="20">
        <f>SUM(H12:H13)</f>
        <v>0</v>
      </c>
      <c r="I14" s="21">
        <f>SUM(I12:I13)</f>
        <v>0</v>
      </c>
      <c r="J14" s="21">
        <f>SUM(J13:J13)</f>
        <v>0</v>
      </c>
      <c r="K14" s="126">
        <f>SUM(K8:K13)</f>
        <v>2.78</v>
      </c>
      <c r="L14" s="126">
        <f>SUM(L8:L13)</f>
        <v>2.78</v>
      </c>
      <c r="M14" s="126">
        <f>SUM(M8:M13)</f>
        <v>0</v>
      </c>
      <c r="N14" s="126">
        <f>SUM(N12:N13)</f>
        <v>0</v>
      </c>
      <c r="O14" s="126">
        <f>SUM(O12:O13)</f>
        <v>0</v>
      </c>
      <c r="P14" s="126">
        <f>SUM(P12:P13)</f>
        <v>0</v>
      </c>
      <c r="Q14" s="126">
        <f>SUM(Q8:Q13)</f>
        <v>209.31</v>
      </c>
      <c r="R14" s="126">
        <f>SUM(R8:R13)</f>
        <v>56.24</v>
      </c>
      <c r="S14" s="126">
        <f>SUM(S8:S13)</f>
        <v>153.07</v>
      </c>
      <c r="T14" s="126">
        <f>SUM(T12:T13)</f>
        <v>0</v>
      </c>
      <c r="U14" s="126">
        <f>SUM(U12:U13)</f>
        <v>0</v>
      </c>
      <c r="V14" s="126">
        <f>SUM(V12:V13)</f>
        <v>0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29"/>
      <c r="IR14" s="29"/>
      <c r="IS14" s="29"/>
      <c r="IT14" s="29"/>
      <c r="IU14" s="29"/>
      <c r="IV14" s="29"/>
    </row>
    <row r="15" spans="1:256" x14ac:dyDescent="0.15">
      <c r="A15" s="6" t="s">
        <v>50</v>
      </c>
    </row>
  </sheetData>
  <sheetProtection insertRows="0" deleteRows="0"/>
  <mergeCells count="26">
    <mergeCell ref="T5:T7"/>
    <mergeCell ref="U5:U7"/>
    <mergeCell ref="V5:V7"/>
    <mergeCell ref="A4:D5"/>
    <mergeCell ref="N5:N7"/>
    <mergeCell ref="O5:O7"/>
    <mergeCell ref="P5:P7"/>
    <mergeCell ref="Q5:Q7"/>
    <mergeCell ref="R5:R7"/>
    <mergeCell ref="S5:S7"/>
    <mergeCell ref="H5:H7"/>
    <mergeCell ref="I5:I7"/>
    <mergeCell ref="J5:J7"/>
    <mergeCell ref="K5:K7"/>
    <mergeCell ref="L5:L7"/>
    <mergeCell ref="M5:M7"/>
    <mergeCell ref="A1:H1"/>
    <mergeCell ref="A2:V2"/>
    <mergeCell ref="E4:J4"/>
    <mergeCell ref="K4:P4"/>
    <mergeCell ref="Q4:V4"/>
    <mergeCell ref="A6:C6"/>
    <mergeCell ref="D6:D7"/>
    <mergeCell ref="E5:E7"/>
    <mergeCell ref="F5:F7"/>
    <mergeCell ref="G5:G7"/>
  </mergeCells>
  <phoneticPr fontId="21" type="noConversion"/>
  <dataValidations count="1">
    <dataValidation allowBlank="1" showInputMessage="1" showErrorMessage="1" sqref="L7:M11 R7:S13 F7:G13"/>
  </dataValidations>
  <printOptions horizontalCentered="1"/>
  <pageMargins left="0.62992125984251968" right="0.39370078740157483" top="0.70866141732283472" bottom="0.55118110236220474" header="0.51181102362204722" footer="0.51181102362204722"/>
  <pageSetup paperSize="9" scale="73" fitToHeight="1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9"/>
  <sheetViews>
    <sheetView zoomScaleSheetLayoutView="100" workbookViewId="0">
      <selection activeCell="G21" sqref="G21"/>
    </sheetView>
  </sheetViews>
  <sheetFormatPr defaultRowHeight="14.25" x14ac:dyDescent="0.2"/>
  <cols>
    <col min="1" max="1" width="50" style="69" bestFit="1" customWidth="1"/>
    <col min="2" max="2" width="16.83203125" style="69" customWidth="1"/>
    <col min="3" max="3" width="16.5" style="69" customWidth="1"/>
    <col min="4" max="4" width="16.83203125" style="69" customWidth="1"/>
    <col min="5" max="5" width="43.33203125" style="69" customWidth="1"/>
    <col min="6" max="8" width="16.83203125" style="69" customWidth="1"/>
    <col min="9" max="245" width="6.83203125" style="69" customWidth="1"/>
    <col min="246" max="16384" width="9.33203125" style="33"/>
  </cols>
  <sheetData>
    <row r="1" spans="1:256" s="1" customFormat="1" x14ac:dyDescent="0.2">
      <c r="A1" s="175" t="s">
        <v>72</v>
      </c>
      <c r="B1" s="175"/>
      <c r="C1" s="175"/>
      <c r="D1" s="175"/>
      <c r="E1" s="175"/>
      <c r="F1" s="175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pans="1:256" s="1" customFormat="1" ht="36.950000000000003" customHeight="1" x14ac:dyDescent="0.2">
      <c r="A2" s="156" t="s">
        <v>139</v>
      </c>
      <c r="B2" s="156"/>
      <c r="C2" s="156"/>
      <c r="D2" s="156"/>
      <c r="E2" s="156"/>
      <c r="F2" s="156"/>
      <c r="G2" s="156"/>
      <c r="H2" s="156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pans="1:256" s="66" customFormat="1" ht="24.95" customHeight="1" x14ac:dyDescent="0.15">
      <c r="A3" s="70" t="s">
        <v>10</v>
      </c>
      <c r="B3" s="32"/>
      <c r="C3" s="32"/>
      <c r="D3" s="32"/>
      <c r="E3" s="157" t="s">
        <v>11</v>
      </c>
      <c r="F3" s="157"/>
      <c r="G3" s="157"/>
      <c r="H3" s="157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pans="1:256" s="67" customFormat="1" ht="18.95" customHeight="1" x14ac:dyDescent="0.3">
      <c r="A4" s="158" t="s">
        <v>12</v>
      </c>
      <c r="B4" s="158"/>
      <c r="C4" s="158"/>
      <c r="D4" s="158"/>
      <c r="E4" s="158" t="s">
        <v>13</v>
      </c>
      <c r="F4" s="158"/>
      <c r="G4" s="158"/>
      <c r="H4" s="158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</row>
    <row r="5" spans="1:256" s="68" customFormat="1" ht="30.95" customHeight="1" x14ac:dyDescent="0.15">
      <c r="A5" s="43" t="s">
        <v>52</v>
      </c>
      <c r="B5" s="43" t="s">
        <v>15</v>
      </c>
      <c r="C5" s="71" t="s">
        <v>16</v>
      </c>
      <c r="D5" s="43" t="s">
        <v>17</v>
      </c>
      <c r="E5" s="43" t="s">
        <v>18</v>
      </c>
      <c r="F5" s="43" t="s">
        <v>15</v>
      </c>
      <c r="G5" s="71" t="s">
        <v>16</v>
      </c>
      <c r="H5" s="43" t="s">
        <v>17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</row>
    <row r="6" spans="1:256" customFormat="1" ht="18" customHeight="1" x14ac:dyDescent="0.2">
      <c r="A6" s="72" t="s">
        <v>19</v>
      </c>
      <c r="B6" s="117">
        <v>136.97</v>
      </c>
      <c r="C6" s="117">
        <v>46.1</v>
      </c>
      <c r="D6" s="117">
        <f>B6+C6</f>
        <v>183.07</v>
      </c>
      <c r="E6" s="55" t="s">
        <v>20</v>
      </c>
      <c r="F6" s="119">
        <v>198.29</v>
      </c>
      <c r="G6" s="118">
        <v>3.58</v>
      </c>
      <c r="H6" s="118">
        <f>F6+G6</f>
        <v>201.87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</row>
    <row r="7" spans="1:256" customFormat="1" ht="18" customHeight="1" x14ac:dyDescent="0.2">
      <c r="A7" s="72" t="s">
        <v>21</v>
      </c>
      <c r="B7" s="117"/>
      <c r="C7" s="117"/>
      <c r="D7" s="117"/>
      <c r="E7" s="55" t="s">
        <v>22</v>
      </c>
      <c r="F7" s="119"/>
      <c r="G7" s="118"/>
      <c r="H7" s="118">
        <f t="shared" ref="H7:H22" si="0">F7+G7</f>
        <v>0</v>
      </c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</row>
    <row r="8" spans="1:256" customFormat="1" ht="18" customHeight="1" x14ac:dyDescent="0.2">
      <c r="A8" s="55"/>
      <c r="B8" s="117"/>
      <c r="C8" s="117"/>
      <c r="D8" s="117"/>
      <c r="E8" s="55" t="s">
        <v>24</v>
      </c>
      <c r="F8" s="119"/>
      <c r="G8" s="118"/>
      <c r="H8" s="118">
        <f t="shared" si="0"/>
        <v>0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</row>
    <row r="9" spans="1:256" customFormat="1" ht="18" customHeight="1" x14ac:dyDescent="0.2">
      <c r="A9" s="55"/>
      <c r="B9" s="117"/>
      <c r="C9" s="117"/>
      <c r="D9" s="117"/>
      <c r="E9" s="55" t="s">
        <v>26</v>
      </c>
      <c r="F9" s="119"/>
      <c r="G9" s="118"/>
      <c r="H9" s="118">
        <f t="shared" si="0"/>
        <v>0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</row>
    <row r="10" spans="1:256" customFormat="1" ht="18" customHeight="1" x14ac:dyDescent="0.2">
      <c r="A10" s="55"/>
      <c r="B10" s="117"/>
      <c r="C10" s="117"/>
      <c r="D10" s="117"/>
      <c r="E10" s="55" t="s">
        <v>28</v>
      </c>
      <c r="F10" s="119"/>
      <c r="G10" s="118"/>
      <c r="H10" s="118">
        <f t="shared" si="0"/>
        <v>0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</row>
    <row r="11" spans="1:256" customFormat="1" ht="18" customHeight="1" x14ac:dyDescent="0.2">
      <c r="A11" s="55"/>
      <c r="B11" s="117"/>
      <c r="C11" s="117"/>
      <c r="D11" s="117"/>
      <c r="E11" s="55" t="s">
        <v>30</v>
      </c>
      <c r="F11" s="119">
        <v>4.24</v>
      </c>
      <c r="G11" s="118">
        <v>-0.4</v>
      </c>
      <c r="H11" s="118">
        <f t="shared" si="0"/>
        <v>3.84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</row>
    <row r="12" spans="1:256" customFormat="1" ht="18" customHeight="1" x14ac:dyDescent="0.2">
      <c r="A12" s="55"/>
      <c r="B12" s="117"/>
      <c r="C12" s="117"/>
      <c r="D12" s="117"/>
      <c r="E12" s="55" t="s">
        <v>32</v>
      </c>
      <c r="F12" s="119">
        <v>4</v>
      </c>
      <c r="G12" s="118">
        <v>-0.4</v>
      </c>
      <c r="H12" s="118">
        <f t="shared" si="0"/>
        <v>3.6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</row>
    <row r="13" spans="1:256" customFormat="1" ht="18" customHeight="1" x14ac:dyDescent="0.2">
      <c r="A13" s="55"/>
      <c r="B13" s="117"/>
      <c r="C13" s="117"/>
      <c r="D13" s="117"/>
      <c r="E13" s="55" t="s">
        <v>33</v>
      </c>
      <c r="F13" s="119"/>
      <c r="G13" s="118"/>
      <c r="H13" s="118">
        <f t="shared" si="0"/>
        <v>0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customFormat="1" ht="18" customHeight="1" x14ac:dyDescent="0.2">
      <c r="A14" s="55"/>
      <c r="B14" s="117"/>
      <c r="C14" s="117"/>
      <c r="D14" s="117"/>
      <c r="E14" s="55" t="s">
        <v>34</v>
      </c>
      <c r="F14" s="119"/>
      <c r="G14" s="118"/>
      <c r="H14" s="118">
        <f t="shared" si="0"/>
        <v>0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</row>
    <row r="15" spans="1:256" customFormat="1" ht="18" customHeight="1" x14ac:dyDescent="0.2">
      <c r="A15" s="55"/>
      <c r="B15" s="117"/>
      <c r="C15" s="117"/>
      <c r="D15" s="117"/>
      <c r="E15" s="55" t="s">
        <v>35</v>
      </c>
      <c r="F15" s="119"/>
      <c r="G15" s="118"/>
      <c r="H15" s="118">
        <f t="shared" si="0"/>
        <v>0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customFormat="1" ht="18" customHeight="1" x14ac:dyDescent="0.2">
      <c r="A16" s="55"/>
      <c r="B16" s="117"/>
      <c r="C16" s="117"/>
      <c r="D16" s="117"/>
      <c r="E16" s="55" t="s">
        <v>36</v>
      </c>
      <c r="F16" s="119"/>
      <c r="G16" s="118"/>
      <c r="H16" s="118">
        <f t="shared" si="0"/>
        <v>0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pans="1:256" customFormat="1" ht="18" customHeight="1" x14ac:dyDescent="0.2">
      <c r="A17" s="55"/>
      <c r="B17" s="117"/>
      <c r="C17" s="117"/>
      <c r="D17" s="117"/>
      <c r="E17" s="55" t="s">
        <v>37</v>
      </c>
      <c r="F17" s="119"/>
      <c r="G17" s="118"/>
      <c r="H17" s="118">
        <f t="shared" si="0"/>
        <v>0</v>
      </c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pans="1:256" customFormat="1" ht="18" customHeight="1" x14ac:dyDescent="0.2">
      <c r="A18" s="55"/>
      <c r="B18" s="117"/>
      <c r="C18" s="117"/>
      <c r="D18" s="117"/>
      <c r="E18" s="55" t="s">
        <v>38</v>
      </c>
      <c r="F18" s="119"/>
      <c r="G18" s="118"/>
      <c r="H18" s="118">
        <f t="shared" si="0"/>
        <v>0</v>
      </c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pans="1:256" customFormat="1" ht="18" customHeight="1" x14ac:dyDescent="0.2">
      <c r="A19" s="55"/>
      <c r="B19" s="117"/>
      <c r="C19" s="117"/>
      <c r="D19" s="117"/>
      <c r="E19" s="55" t="s">
        <v>39</v>
      </c>
      <c r="F19" s="119"/>
      <c r="G19" s="118"/>
      <c r="H19" s="118">
        <f t="shared" si="0"/>
        <v>0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</row>
    <row r="20" spans="1:256" customFormat="1" ht="18" customHeight="1" x14ac:dyDescent="0.2">
      <c r="A20" s="55"/>
      <c r="B20" s="117"/>
      <c r="C20" s="117"/>
      <c r="D20" s="117"/>
      <c r="E20" s="55" t="s">
        <v>40</v>
      </c>
      <c r="F20" s="119"/>
      <c r="G20" s="118"/>
      <c r="H20" s="118">
        <f t="shared" si="0"/>
        <v>0</v>
      </c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</row>
    <row r="21" spans="1:256" customFormat="1" ht="18" customHeight="1" x14ac:dyDescent="0.2">
      <c r="A21" s="55"/>
      <c r="B21" s="117"/>
      <c r="C21" s="117"/>
      <c r="D21" s="117"/>
      <c r="E21" s="55" t="s">
        <v>41</v>
      </c>
      <c r="F21" s="119"/>
      <c r="G21" s="118"/>
      <c r="H21" s="118">
        <f t="shared" si="0"/>
        <v>0</v>
      </c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customFormat="1" ht="18" customHeight="1" x14ac:dyDescent="0.2">
      <c r="A22" s="55"/>
      <c r="B22" s="117"/>
      <c r="C22" s="117"/>
      <c r="D22" s="117"/>
      <c r="E22" s="55" t="s">
        <v>42</v>
      </c>
      <c r="F22" s="119"/>
      <c r="G22" s="118"/>
      <c r="H22" s="118">
        <f t="shared" si="0"/>
        <v>0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</row>
    <row r="23" spans="1:256" customFormat="1" ht="18" customHeight="1" x14ac:dyDescent="0.2">
      <c r="A23" s="55"/>
      <c r="B23" s="117"/>
      <c r="C23" s="117"/>
      <c r="D23" s="117"/>
      <c r="E23" s="55"/>
      <c r="F23" s="118"/>
      <c r="G23" s="118"/>
      <c r="H23" s="11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</row>
    <row r="24" spans="1:256" customFormat="1" ht="18" customHeight="1" x14ac:dyDescent="0.2">
      <c r="A24" s="55"/>
      <c r="B24" s="117"/>
      <c r="C24" s="117"/>
      <c r="D24" s="117"/>
      <c r="E24" s="55"/>
      <c r="F24" s="118"/>
      <c r="G24" s="118"/>
      <c r="H24" s="11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</row>
    <row r="25" spans="1:256" customFormat="1" ht="18" customHeight="1" x14ac:dyDescent="0.2">
      <c r="A25" s="55" t="s">
        <v>43</v>
      </c>
      <c r="B25" s="117">
        <v>206.53</v>
      </c>
      <c r="C25" s="117">
        <v>2.78</v>
      </c>
      <c r="D25" s="117">
        <v>209.31</v>
      </c>
      <c r="E25" s="55" t="s">
        <v>44</v>
      </c>
      <c r="F25" s="117">
        <f>SUM(F6:F22)</f>
        <v>206.53</v>
      </c>
      <c r="G25" s="117">
        <f t="shared" ref="G25:H25" si="1">SUM(G6:G22)</f>
        <v>2.78</v>
      </c>
      <c r="H25" s="117">
        <f t="shared" si="1"/>
        <v>209.31</v>
      </c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</row>
    <row r="26" spans="1:256" customFormat="1" ht="18" customHeight="1" x14ac:dyDescent="0.2">
      <c r="A26" s="55"/>
      <c r="B26" s="117"/>
      <c r="C26" s="117"/>
      <c r="D26" s="117"/>
      <c r="E26" s="55" t="s">
        <v>46</v>
      </c>
      <c r="F26" s="118"/>
      <c r="G26" s="118"/>
      <c r="H26" s="11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</row>
    <row r="27" spans="1:256" customFormat="1" ht="18" customHeight="1" x14ac:dyDescent="0.2">
      <c r="A27" s="55" t="s">
        <v>47</v>
      </c>
      <c r="B27" s="117">
        <v>41.91</v>
      </c>
      <c r="C27" s="117"/>
      <c r="D27" s="117">
        <v>41.91</v>
      </c>
      <c r="E27" s="55"/>
      <c r="F27" s="118"/>
      <c r="G27" s="118"/>
      <c r="H27" s="11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</row>
    <row r="28" spans="1:256" customFormat="1" ht="18" customHeight="1" x14ac:dyDescent="0.2">
      <c r="A28" s="47" t="s">
        <v>48</v>
      </c>
      <c r="B28" s="117">
        <f>B25+B27</f>
        <v>248.44</v>
      </c>
      <c r="C28" s="117">
        <f t="shared" ref="C28:D28" si="2">C25+C27</f>
        <v>2.78</v>
      </c>
      <c r="D28" s="117">
        <f t="shared" si="2"/>
        <v>251.22</v>
      </c>
      <c r="E28" s="47" t="s">
        <v>49</v>
      </c>
      <c r="F28" s="117">
        <f>F25</f>
        <v>206.53</v>
      </c>
      <c r="G28" s="117">
        <f>G25</f>
        <v>2.78</v>
      </c>
      <c r="H28" s="117">
        <f>H25</f>
        <v>209.31</v>
      </c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</row>
    <row r="29" spans="1:256" x14ac:dyDescent="0.2">
      <c r="A29" s="33" t="s">
        <v>50</v>
      </c>
    </row>
  </sheetData>
  <mergeCells count="5">
    <mergeCell ref="A1:F1"/>
    <mergeCell ref="A2:H2"/>
    <mergeCell ref="E3:H3"/>
    <mergeCell ref="A4:D4"/>
    <mergeCell ref="E4:H4"/>
  </mergeCells>
  <phoneticPr fontId="21" type="noConversion"/>
  <printOptions horizontalCentered="1"/>
  <pageMargins left="0.95" right="0.75" top="1" bottom="1" header="0.51" footer="0.51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zoomScaleSheetLayoutView="100" workbookViewId="0">
      <selection activeCell="E7" sqref="E7"/>
    </sheetView>
  </sheetViews>
  <sheetFormatPr defaultRowHeight="14.25" x14ac:dyDescent="0.2"/>
  <cols>
    <col min="1" max="1" width="6.6640625" style="57" customWidth="1"/>
    <col min="2" max="3" width="6.6640625" style="58" customWidth="1"/>
    <col min="4" max="4" width="40.1640625" style="33" customWidth="1"/>
    <col min="5" max="7" width="14.33203125" style="35" customWidth="1"/>
    <col min="8" max="13" width="14.33203125" style="33" customWidth="1"/>
    <col min="14" max="253" width="9.33203125" style="33"/>
    <col min="254" max="16384" width="9.33203125" style="52"/>
  </cols>
  <sheetData>
    <row r="1" spans="1:256" s="1" customFormat="1" ht="23.1" customHeight="1" x14ac:dyDescent="0.2">
      <c r="A1" s="53" t="s">
        <v>73</v>
      </c>
      <c r="B1" s="59"/>
      <c r="C1" s="59"/>
      <c r="D1" s="32"/>
      <c r="E1" s="34"/>
      <c r="F1" s="34"/>
      <c r="G1" s="34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1"/>
      <c r="IU1" s="31"/>
      <c r="IV1" s="31"/>
    </row>
    <row r="2" spans="1:256" s="2" customFormat="1" ht="36.950000000000003" customHeight="1" x14ac:dyDescent="0.2">
      <c r="A2" s="179" t="s">
        <v>140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pans="1:256" s="56" customFormat="1" ht="38.1" customHeight="1" x14ac:dyDescent="0.2">
      <c r="A3" s="60" t="s">
        <v>74</v>
      </c>
      <c r="B3" s="61"/>
      <c r="C3" s="61"/>
      <c r="D3" s="54"/>
      <c r="E3" s="40"/>
      <c r="F3" s="40"/>
      <c r="G3" s="157" t="s">
        <v>11</v>
      </c>
      <c r="H3" s="157"/>
      <c r="I3" s="157"/>
      <c r="J3" s="157"/>
      <c r="K3" s="157"/>
      <c r="L3" s="157"/>
      <c r="M3" s="157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spans="1:256" s="2" customFormat="1" ht="26.1" customHeight="1" x14ac:dyDescent="0.2">
      <c r="A4" s="181" t="s">
        <v>75</v>
      </c>
      <c r="B4" s="182"/>
      <c r="C4" s="182"/>
      <c r="D4" s="158" t="s">
        <v>61</v>
      </c>
      <c r="E4" s="158" t="s">
        <v>15</v>
      </c>
      <c r="F4" s="158"/>
      <c r="G4" s="158"/>
      <c r="H4" s="180" t="s">
        <v>16</v>
      </c>
      <c r="I4" s="158"/>
      <c r="J4" s="158"/>
      <c r="K4" s="158" t="s">
        <v>17</v>
      </c>
      <c r="L4" s="158"/>
      <c r="M4" s="158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</row>
    <row r="5" spans="1:256" s="2" customFormat="1" ht="26.1" customHeight="1" x14ac:dyDescent="0.2">
      <c r="A5" s="183"/>
      <c r="B5" s="184"/>
      <c r="C5" s="184"/>
      <c r="D5" s="158"/>
      <c r="E5" s="158" t="s">
        <v>76</v>
      </c>
      <c r="F5" s="158" t="s">
        <v>67</v>
      </c>
      <c r="G5" s="158" t="s">
        <v>68</v>
      </c>
      <c r="H5" s="185" t="s">
        <v>76</v>
      </c>
      <c r="I5" s="178" t="s">
        <v>67</v>
      </c>
      <c r="J5" s="178" t="s">
        <v>68</v>
      </c>
      <c r="K5" s="178" t="s">
        <v>76</v>
      </c>
      <c r="L5" s="178" t="s">
        <v>67</v>
      </c>
      <c r="M5" s="178" t="s">
        <v>68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</row>
    <row r="6" spans="1:256" s="2" customFormat="1" ht="26.1" customHeight="1" x14ac:dyDescent="0.2">
      <c r="A6" s="62" t="s">
        <v>62</v>
      </c>
      <c r="B6" s="62" t="s">
        <v>63</v>
      </c>
      <c r="C6" s="63" t="s">
        <v>64</v>
      </c>
      <c r="D6" s="158"/>
      <c r="E6" s="158"/>
      <c r="F6" s="158"/>
      <c r="G6" s="158"/>
      <c r="H6" s="180"/>
      <c r="I6" s="158"/>
      <c r="J6" s="158"/>
      <c r="K6" s="158"/>
      <c r="L6" s="158"/>
      <c r="M6" s="158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</row>
    <row r="7" spans="1:256" s="2" customFormat="1" ht="32.1" customHeight="1" x14ac:dyDescent="0.2">
      <c r="A7" s="176" t="s">
        <v>65</v>
      </c>
      <c r="B7" s="176"/>
      <c r="C7" s="176"/>
      <c r="D7" s="177"/>
      <c r="E7" s="146">
        <f t="shared" ref="E7" si="0">F7+G7</f>
        <v>206.53</v>
      </c>
      <c r="F7" s="148">
        <f>SUM(F8:F13)</f>
        <v>53.46</v>
      </c>
      <c r="G7" s="148">
        <f>SUM(G8:G13)</f>
        <v>153.07</v>
      </c>
      <c r="H7" s="146">
        <f>I7+J7</f>
        <v>2.78</v>
      </c>
      <c r="I7" s="146">
        <f>SUM(I8:I13)</f>
        <v>2.78</v>
      </c>
      <c r="J7" s="146">
        <f>SUM(J8:J13)</f>
        <v>0</v>
      </c>
      <c r="K7" s="148">
        <f>L7+M7</f>
        <v>209.31</v>
      </c>
      <c r="L7" s="145">
        <f>SUM(L8:L13)</f>
        <v>56.24</v>
      </c>
      <c r="M7" s="145">
        <f>SUM(M8:M13)</f>
        <v>153.07</v>
      </c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</row>
    <row r="8" spans="1:256" s="56" customFormat="1" ht="33" customHeight="1" x14ac:dyDescent="0.2">
      <c r="A8" s="113" t="s">
        <v>102</v>
      </c>
      <c r="B8" s="113" t="s">
        <v>103</v>
      </c>
      <c r="C8" s="113" t="s">
        <v>104</v>
      </c>
      <c r="D8" s="141" t="s">
        <v>105</v>
      </c>
      <c r="E8" s="120">
        <f>F8+G8</f>
        <v>45.22</v>
      </c>
      <c r="F8" s="123">
        <v>45.22</v>
      </c>
      <c r="G8" s="124"/>
      <c r="H8" s="140">
        <f>I8+J8</f>
        <v>3.58</v>
      </c>
      <c r="I8" s="140">
        <v>3.58</v>
      </c>
      <c r="J8" s="140"/>
      <c r="K8" s="144">
        <f>L8+M8</f>
        <v>48.8</v>
      </c>
      <c r="L8" s="144">
        <f>F8+I8</f>
        <v>48.8</v>
      </c>
      <c r="M8" s="144">
        <f>G8+J8</f>
        <v>0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</row>
    <row r="9" spans="1:256" s="56" customFormat="1" ht="33" customHeight="1" x14ac:dyDescent="0.2">
      <c r="A9" s="114" t="s">
        <v>102</v>
      </c>
      <c r="B9" s="114" t="s">
        <v>103</v>
      </c>
      <c r="C9" s="114" t="s">
        <v>106</v>
      </c>
      <c r="D9" s="142" t="s">
        <v>107</v>
      </c>
      <c r="E9" s="120">
        <f t="shared" ref="E9:E13" si="1">F9+G9</f>
        <v>150.29</v>
      </c>
      <c r="F9" s="125"/>
      <c r="G9" s="122">
        <v>150.29</v>
      </c>
      <c r="H9" s="140">
        <f t="shared" ref="H9:H13" si="2">I9+J9</f>
        <v>0</v>
      </c>
      <c r="I9" s="140"/>
      <c r="J9" s="122"/>
      <c r="K9" s="144">
        <f t="shared" ref="K9:K13" si="3">L9+M9</f>
        <v>150.29</v>
      </c>
      <c r="L9" s="144">
        <f t="shared" ref="L9:L13" si="4">F9+I9</f>
        <v>0</v>
      </c>
      <c r="M9" s="144">
        <f t="shared" ref="M9:M13" si="5">G9+J9</f>
        <v>150.29</v>
      </c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</row>
    <row r="10" spans="1:256" s="56" customFormat="1" ht="33" customHeight="1" x14ac:dyDescent="0.2">
      <c r="A10" s="114" t="s">
        <v>102</v>
      </c>
      <c r="B10" s="114" t="s">
        <v>108</v>
      </c>
      <c r="C10" s="114" t="s">
        <v>109</v>
      </c>
      <c r="D10" s="142" t="s">
        <v>110</v>
      </c>
      <c r="E10" s="120">
        <f t="shared" si="1"/>
        <v>0.14000000000000001</v>
      </c>
      <c r="F10" s="125"/>
      <c r="G10" s="124">
        <v>0.14000000000000001</v>
      </c>
      <c r="H10" s="140">
        <f t="shared" si="2"/>
        <v>0</v>
      </c>
      <c r="I10" s="140"/>
      <c r="J10" s="140"/>
      <c r="K10" s="144">
        <f t="shared" si="3"/>
        <v>0.14000000000000001</v>
      </c>
      <c r="L10" s="144">
        <f t="shared" si="4"/>
        <v>0</v>
      </c>
      <c r="M10" s="144">
        <f t="shared" si="5"/>
        <v>0.14000000000000001</v>
      </c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</row>
    <row r="11" spans="1:256" s="56" customFormat="1" ht="33" customHeight="1" x14ac:dyDescent="0.2">
      <c r="A11" s="114" t="s">
        <v>102</v>
      </c>
      <c r="B11" s="114" t="s">
        <v>103</v>
      </c>
      <c r="C11" s="114" t="s">
        <v>109</v>
      </c>
      <c r="D11" s="142" t="s">
        <v>111</v>
      </c>
      <c r="E11" s="120">
        <f t="shared" si="1"/>
        <v>2.64</v>
      </c>
      <c r="F11" s="125"/>
      <c r="G11" s="122">
        <v>2.64</v>
      </c>
      <c r="H11" s="140">
        <f t="shared" si="2"/>
        <v>0</v>
      </c>
      <c r="I11" s="140"/>
      <c r="J11" s="140"/>
      <c r="K11" s="144">
        <f t="shared" si="3"/>
        <v>2.64</v>
      </c>
      <c r="L11" s="144">
        <f t="shared" si="4"/>
        <v>0</v>
      </c>
      <c r="M11" s="144">
        <f t="shared" si="5"/>
        <v>2.64</v>
      </c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</row>
    <row r="12" spans="1:256" s="56" customFormat="1" ht="33" customHeight="1" x14ac:dyDescent="0.15">
      <c r="A12" s="114" t="s">
        <v>112</v>
      </c>
      <c r="B12" s="114" t="s">
        <v>113</v>
      </c>
      <c r="C12" s="114" t="s">
        <v>113</v>
      </c>
      <c r="D12" s="142" t="s">
        <v>114</v>
      </c>
      <c r="E12" s="120">
        <f t="shared" si="1"/>
        <v>4.24</v>
      </c>
      <c r="F12" s="125">
        <v>4.24</v>
      </c>
      <c r="G12" s="124"/>
      <c r="H12" s="140">
        <f t="shared" si="2"/>
        <v>-0.4</v>
      </c>
      <c r="I12" s="197">
        <v>-0.4</v>
      </c>
      <c r="J12" s="134"/>
      <c r="K12" s="144">
        <f t="shared" si="3"/>
        <v>3.84</v>
      </c>
      <c r="L12" s="144">
        <f t="shared" si="4"/>
        <v>3.84</v>
      </c>
      <c r="M12" s="144">
        <f t="shared" si="5"/>
        <v>0</v>
      </c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</row>
    <row r="13" spans="1:256" s="56" customFormat="1" ht="33" customHeight="1" x14ac:dyDescent="0.15">
      <c r="A13" s="114" t="s">
        <v>115</v>
      </c>
      <c r="B13" s="114" t="s">
        <v>116</v>
      </c>
      <c r="C13" s="114" t="s">
        <v>104</v>
      </c>
      <c r="D13" s="143" t="s">
        <v>117</v>
      </c>
      <c r="E13" s="120">
        <f t="shared" si="1"/>
        <v>4</v>
      </c>
      <c r="F13" s="125">
        <v>4</v>
      </c>
      <c r="G13" s="124"/>
      <c r="H13" s="140">
        <f t="shared" si="2"/>
        <v>-0.4</v>
      </c>
      <c r="I13" s="197">
        <v>-0.4</v>
      </c>
      <c r="J13" s="134"/>
      <c r="K13" s="144">
        <f t="shared" si="3"/>
        <v>3.6</v>
      </c>
      <c r="L13" s="144">
        <f t="shared" si="4"/>
        <v>3.6</v>
      </c>
      <c r="M13" s="144">
        <f t="shared" si="5"/>
        <v>0</v>
      </c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customFormat="1" ht="35.1" customHeight="1" x14ac:dyDescent="0.2">
      <c r="A14" s="64" t="s">
        <v>50</v>
      </c>
      <c r="B14" s="65"/>
      <c r="C14" s="65"/>
      <c r="D14" s="33"/>
      <c r="E14" s="35"/>
      <c r="F14" s="35"/>
      <c r="G14" s="35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52"/>
      <c r="IU14" s="52"/>
      <c r="IV14" s="52"/>
    </row>
    <row r="15" spans="1:256" x14ac:dyDescent="0.2">
      <c r="J15" s="33" t="s">
        <v>77</v>
      </c>
    </row>
  </sheetData>
  <mergeCells count="17">
    <mergeCell ref="L5:L6"/>
    <mergeCell ref="M5:M6"/>
    <mergeCell ref="A2:M2"/>
    <mergeCell ref="G3:M3"/>
    <mergeCell ref="E4:G4"/>
    <mergeCell ref="H4:J4"/>
    <mergeCell ref="K4:M4"/>
    <mergeCell ref="A4:C5"/>
    <mergeCell ref="H5:H6"/>
    <mergeCell ref="I5:I6"/>
    <mergeCell ref="J5:J6"/>
    <mergeCell ref="K5:K6"/>
    <mergeCell ref="A7:D7"/>
    <mergeCell ref="D4:D6"/>
    <mergeCell ref="E5:E6"/>
    <mergeCell ref="F5:F6"/>
    <mergeCell ref="G5:G6"/>
  </mergeCells>
  <phoneticPr fontId="21" type="noConversion"/>
  <dataValidations count="1">
    <dataValidation allowBlank="1" showInputMessage="1" showErrorMessage="1" sqref="F8:G13 I8:J11"/>
  </dataValidations>
  <printOptions horizontalCentered="1" verticalCentered="1"/>
  <pageMargins left="0.55000000000000004" right="0.36" top="1" bottom="0.8" header="0.51" footer="0.51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5"/>
  <sheetViews>
    <sheetView zoomScaleSheetLayoutView="100" workbookViewId="0">
      <selection activeCell="E27" sqref="E27"/>
    </sheetView>
  </sheetViews>
  <sheetFormatPr defaultRowHeight="14.25" x14ac:dyDescent="0.2"/>
  <cols>
    <col min="1" max="1" width="13.5" style="33" customWidth="1"/>
    <col min="2" max="2" width="28" style="33" customWidth="1"/>
    <col min="3" max="4" width="14.1640625" style="33" customWidth="1"/>
    <col min="5" max="5" width="14.1640625" style="35" customWidth="1"/>
    <col min="6" max="11" width="14.1640625" style="33" customWidth="1"/>
    <col min="12" max="12" width="9.33203125" style="33"/>
    <col min="13" max="13" width="9.33203125" style="33" customWidth="1"/>
    <col min="14" max="255" width="9.33203125" style="33"/>
  </cols>
  <sheetData>
    <row r="1" spans="1:255" s="31" customFormat="1" x14ac:dyDescent="0.2">
      <c r="A1" s="53" t="s">
        <v>78</v>
      </c>
      <c r="B1" s="32"/>
      <c r="C1" s="32"/>
      <c r="D1" s="32"/>
      <c r="E1" s="34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</row>
    <row r="2" spans="1:255" s="32" customFormat="1" ht="42" customHeight="1" x14ac:dyDescent="0.2">
      <c r="A2" s="189" t="s">
        <v>141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255" s="33" customFormat="1" ht="33" customHeight="1" x14ac:dyDescent="0.2">
      <c r="A3" s="54" t="s">
        <v>79</v>
      </c>
      <c r="B3" s="54"/>
      <c r="C3" s="54"/>
      <c r="D3" s="54"/>
      <c r="J3" s="157" t="s">
        <v>11</v>
      </c>
      <c r="K3" s="157"/>
    </row>
    <row r="4" spans="1:255" s="32" customFormat="1" x14ac:dyDescent="0.2">
      <c r="A4" s="186" t="s">
        <v>80</v>
      </c>
      <c r="B4" s="187"/>
      <c r="C4" s="190" t="s">
        <v>15</v>
      </c>
      <c r="D4" s="191"/>
      <c r="E4" s="180"/>
      <c r="F4" s="190" t="s">
        <v>16</v>
      </c>
      <c r="G4" s="191"/>
      <c r="H4" s="191"/>
      <c r="I4" s="158" t="s">
        <v>17</v>
      </c>
      <c r="J4" s="158"/>
      <c r="K4" s="158"/>
    </row>
    <row r="5" spans="1:255" s="32" customFormat="1" x14ac:dyDescent="0.2">
      <c r="A5" s="188"/>
      <c r="B5" s="185"/>
      <c r="C5" s="158" t="s">
        <v>67</v>
      </c>
      <c r="D5" s="158"/>
      <c r="E5" s="158"/>
      <c r="F5" s="158" t="s">
        <v>67</v>
      </c>
      <c r="G5" s="158"/>
      <c r="H5" s="158"/>
      <c r="I5" s="178" t="s">
        <v>67</v>
      </c>
      <c r="J5" s="178"/>
      <c r="K5" s="178"/>
    </row>
    <row r="6" spans="1:255" s="32" customFormat="1" ht="18.75" customHeight="1" x14ac:dyDescent="0.2">
      <c r="A6" s="43" t="s">
        <v>75</v>
      </c>
      <c r="B6" s="43" t="s">
        <v>61</v>
      </c>
      <c r="C6" s="43" t="s">
        <v>65</v>
      </c>
      <c r="D6" s="43" t="s">
        <v>81</v>
      </c>
      <c r="E6" s="43" t="s">
        <v>82</v>
      </c>
      <c r="F6" s="43" t="s">
        <v>65</v>
      </c>
      <c r="G6" s="43" t="s">
        <v>81</v>
      </c>
      <c r="H6" s="43" t="s">
        <v>82</v>
      </c>
      <c r="I6" s="43" t="s">
        <v>65</v>
      </c>
      <c r="J6" s="43" t="s">
        <v>81</v>
      </c>
      <c r="K6" s="43" t="s">
        <v>82</v>
      </c>
    </row>
    <row r="7" spans="1:255" s="33" customFormat="1" x14ac:dyDescent="0.2">
      <c r="A7" s="149">
        <v>301</v>
      </c>
      <c r="B7" s="150" t="s">
        <v>83</v>
      </c>
      <c r="C7" s="149">
        <f>D7</f>
        <v>47.1</v>
      </c>
      <c r="D7" s="149">
        <f>SUM(D8:D14)</f>
        <v>47.1</v>
      </c>
      <c r="E7" s="149"/>
      <c r="F7" s="147">
        <f>G7+H7</f>
        <v>2.78</v>
      </c>
      <c r="G7" s="147">
        <f>SUM(G8:G14)</f>
        <v>2.78</v>
      </c>
      <c r="H7" s="147"/>
      <c r="I7" s="153">
        <f>J7+K7</f>
        <v>49.88</v>
      </c>
      <c r="J7" s="154">
        <f>D7+G7</f>
        <v>49.88</v>
      </c>
      <c r="K7" s="154">
        <f>E7+H7</f>
        <v>0</v>
      </c>
    </row>
    <row r="8" spans="1:255" s="33" customFormat="1" x14ac:dyDescent="0.2">
      <c r="A8" s="149" t="s">
        <v>118</v>
      </c>
      <c r="B8" s="150" t="s">
        <v>119</v>
      </c>
      <c r="C8" s="149">
        <f>D8</f>
        <v>12.52</v>
      </c>
      <c r="D8" s="198">
        <v>12.52</v>
      </c>
      <c r="E8" s="198"/>
      <c r="F8" s="199">
        <f t="shared" ref="F8:F14" si="0">G8+H8</f>
        <v>2</v>
      </c>
      <c r="G8" s="199">
        <v>2</v>
      </c>
      <c r="H8" s="199"/>
      <c r="I8" s="153">
        <f t="shared" ref="I8:I23" si="1">J8+K8</f>
        <v>14.52</v>
      </c>
      <c r="J8" s="154">
        <f t="shared" ref="J8:J23" si="2">D8+G8</f>
        <v>14.52</v>
      </c>
      <c r="K8" s="154">
        <f t="shared" ref="K8:K23" si="3">E8+H8</f>
        <v>0</v>
      </c>
    </row>
    <row r="9" spans="1:255" s="33" customFormat="1" x14ac:dyDescent="0.2">
      <c r="A9" s="149">
        <v>30102</v>
      </c>
      <c r="B9" s="151" t="s">
        <v>84</v>
      </c>
      <c r="C9" s="149">
        <f>D9</f>
        <v>15.76</v>
      </c>
      <c r="D9" s="198">
        <v>15.76</v>
      </c>
      <c r="E9" s="198"/>
      <c r="F9" s="199">
        <f t="shared" si="0"/>
        <v>1</v>
      </c>
      <c r="G9" s="199">
        <v>1</v>
      </c>
      <c r="H9" s="199"/>
      <c r="I9" s="153">
        <f t="shared" si="1"/>
        <v>16.760000000000002</v>
      </c>
      <c r="J9" s="154">
        <f t="shared" si="2"/>
        <v>16.760000000000002</v>
      </c>
      <c r="K9" s="154">
        <f t="shared" si="3"/>
        <v>0</v>
      </c>
    </row>
    <row r="10" spans="1:255" s="33" customFormat="1" x14ac:dyDescent="0.2">
      <c r="A10" s="149">
        <v>30103</v>
      </c>
      <c r="B10" s="151" t="s">
        <v>85</v>
      </c>
      <c r="C10" s="149">
        <f>D10</f>
        <v>3.92</v>
      </c>
      <c r="D10" s="198">
        <v>3.92</v>
      </c>
      <c r="E10" s="198"/>
      <c r="F10" s="199">
        <f t="shared" si="0"/>
        <v>1.6</v>
      </c>
      <c r="G10" s="199">
        <v>1.6</v>
      </c>
      <c r="H10" s="199"/>
      <c r="I10" s="153">
        <f t="shared" si="1"/>
        <v>5.52</v>
      </c>
      <c r="J10" s="154">
        <f t="shared" si="2"/>
        <v>5.52</v>
      </c>
      <c r="K10" s="154">
        <f t="shared" si="3"/>
        <v>0</v>
      </c>
    </row>
    <row r="11" spans="1:255" s="33" customFormat="1" x14ac:dyDescent="0.2">
      <c r="A11" s="149">
        <v>30104</v>
      </c>
      <c r="B11" s="151" t="s">
        <v>120</v>
      </c>
      <c r="C11" s="149">
        <f>D11</f>
        <v>4</v>
      </c>
      <c r="D11" s="198">
        <v>4</v>
      </c>
      <c r="E11" s="198"/>
      <c r="F11" s="199">
        <f t="shared" si="0"/>
        <v>-0.4</v>
      </c>
      <c r="G11" s="199">
        <v>-0.4</v>
      </c>
      <c r="H11" s="199"/>
      <c r="I11" s="153">
        <f t="shared" si="1"/>
        <v>3.6</v>
      </c>
      <c r="J11" s="154">
        <f t="shared" si="2"/>
        <v>3.6</v>
      </c>
      <c r="K11" s="154">
        <f t="shared" si="3"/>
        <v>0</v>
      </c>
    </row>
    <row r="12" spans="1:255" s="33" customFormat="1" ht="24" x14ac:dyDescent="0.2">
      <c r="A12" s="149">
        <v>30105</v>
      </c>
      <c r="B12" s="152" t="s">
        <v>121</v>
      </c>
      <c r="C12" s="149">
        <f>D12</f>
        <v>4.24</v>
      </c>
      <c r="D12" s="198">
        <v>4.24</v>
      </c>
      <c r="E12" s="198"/>
      <c r="F12" s="199">
        <f t="shared" si="0"/>
        <v>-0.4</v>
      </c>
      <c r="G12" s="199">
        <v>-0.4</v>
      </c>
      <c r="H12" s="199"/>
      <c r="I12" s="153">
        <f t="shared" si="1"/>
        <v>3.84</v>
      </c>
      <c r="J12" s="154">
        <f t="shared" si="2"/>
        <v>3.84</v>
      </c>
      <c r="K12" s="154">
        <f t="shared" si="3"/>
        <v>0</v>
      </c>
    </row>
    <row r="13" spans="1:255" s="33" customFormat="1" x14ac:dyDescent="0.2">
      <c r="A13" s="149">
        <v>30107</v>
      </c>
      <c r="B13" s="152" t="s">
        <v>122</v>
      </c>
      <c r="C13" s="149">
        <f>D13</f>
        <v>0.32</v>
      </c>
      <c r="D13" s="198">
        <v>0.32</v>
      </c>
      <c r="E13" s="198"/>
      <c r="F13" s="199">
        <f>G13+H13</f>
        <v>-0.12</v>
      </c>
      <c r="G13" s="199">
        <v>-0.12</v>
      </c>
      <c r="H13" s="199"/>
      <c r="I13" s="153">
        <f t="shared" si="1"/>
        <v>0.2</v>
      </c>
      <c r="J13" s="154">
        <f t="shared" si="2"/>
        <v>0.2</v>
      </c>
      <c r="K13" s="154">
        <f t="shared" si="3"/>
        <v>0</v>
      </c>
    </row>
    <row r="14" spans="1:255" s="33" customFormat="1" x14ac:dyDescent="0.2">
      <c r="A14" s="149">
        <v>30108</v>
      </c>
      <c r="B14" s="152" t="s">
        <v>123</v>
      </c>
      <c r="C14" s="149">
        <f>D14</f>
        <v>6.34</v>
      </c>
      <c r="D14" s="198">
        <v>6.34</v>
      </c>
      <c r="E14" s="198"/>
      <c r="F14" s="199">
        <f t="shared" si="0"/>
        <v>-0.9</v>
      </c>
      <c r="G14" s="199">
        <v>-0.9</v>
      </c>
      <c r="H14" s="199"/>
      <c r="I14" s="153">
        <f t="shared" si="1"/>
        <v>5.44</v>
      </c>
      <c r="J14" s="154">
        <f t="shared" si="2"/>
        <v>5.44</v>
      </c>
      <c r="K14" s="154">
        <f t="shared" si="3"/>
        <v>0</v>
      </c>
    </row>
    <row r="15" spans="1:255" s="33" customFormat="1" ht="12.75" customHeight="1" x14ac:dyDescent="0.2">
      <c r="A15" s="149">
        <v>302</v>
      </c>
      <c r="B15" s="150" t="s">
        <v>86</v>
      </c>
      <c r="C15" s="149">
        <f>E15</f>
        <v>6.35</v>
      </c>
      <c r="D15" s="198"/>
      <c r="E15" s="198">
        <f>E16+E17+E18+E19+E20</f>
        <v>6.35</v>
      </c>
      <c r="F15" s="199"/>
      <c r="G15" s="199"/>
      <c r="H15" s="199"/>
      <c r="I15" s="153">
        <f t="shared" si="1"/>
        <v>6.35</v>
      </c>
      <c r="J15" s="154">
        <f t="shared" si="2"/>
        <v>0</v>
      </c>
      <c r="K15" s="154">
        <f t="shared" si="3"/>
        <v>6.35</v>
      </c>
    </row>
    <row r="16" spans="1:255" s="33" customFormat="1" x14ac:dyDescent="0.2">
      <c r="A16" s="149" t="s">
        <v>124</v>
      </c>
      <c r="B16" s="150" t="s">
        <v>125</v>
      </c>
      <c r="C16" s="149">
        <f>E16</f>
        <v>1.8</v>
      </c>
      <c r="D16" s="198"/>
      <c r="E16" s="198">
        <v>1.8</v>
      </c>
      <c r="F16" s="199"/>
      <c r="G16" s="199"/>
      <c r="H16" s="199"/>
      <c r="I16" s="153">
        <f t="shared" si="1"/>
        <v>1.8</v>
      </c>
      <c r="J16" s="154">
        <f t="shared" si="2"/>
        <v>0</v>
      </c>
      <c r="K16" s="154">
        <f t="shared" si="3"/>
        <v>1.8</v>
      </c>
    </row>
    <row r="17" spans="1:255" s="33" customFormat="1" x14ac:dyDescent="0.2">
      <c r="A17" s="149" t="s">
        <v>126</v>
      </c>
      <c r="B17" s="150" t="s">
        <v>127</v>
      </c>
      <c r="C17" s="149">
        <v>0.2</v>
      </c>
      <c r="D17" s="198"/>
      <c r="E17" s="198">
        <v>0.2</v>
      </c>
      <c r="F17" s="199"/>
      <c r="G17" s="199"/>
      <c r="H17" s="199"/>
      <c r="I17" s="153">
        <f t="shared" si="1"/>
        <v>0.2</v>
      </c>
      <c r="J17" s="154">
        <f t="shared" si="2"/>
        <v>0</v>
      </c>
      <c r="K17" s="154">
        <f t="shared" si="3"/>
        <v>0.2</v>
      </c>
    </row>
    <row r="18" spans="1:255" s="33" customFormat="1" x14ac:dyDescent="0.2">
      <c r="A18" s="149">
        <v>30203</v>
      </c>
      <c r="B18" s="151" t="s">
        <v>128</v>
      </c>
      <c r="C18" s="149">
        <v>0.85</v>
      </c>
      <c r="D18" s="198"/>
      <c r="E18" s="198">
        <v>0.85</v>
      </c>
      <c r="F18" s="199"/>
      <c r="G18" s="199"/>
      <c r="H18" s="199"/>
      <c r="I18" s="153">
        <f t="shared" si="1"/>
        <v>0.85</v>
      </c>
      <c r="J18" s="154">
        <f t="shared" si="2"/>
        <v>0</v>
      </c>
      <c r="K18" s="154">
        <f t="shared" si="3"/>
        <v>0.85</v>
      </c>
    </row>
    <row r="19" spans="1:255" s="33" customFormat="1" x14ac:dyDescent="0.2">
      <c r="A19" s="149">
        <v>30203</v>
      </c>
      <c r="B19" s="151" t="s">
        <v>129</v>
      </c>
      <c r="C19" s="149">
        <v>2.94</v>
      </c>
      <c r="D19" s="198"/>
      <c r="E19" s="198">
        <v>2.94</v>
      </c>
      <c r="F19" s="199"/>
      <c r="G19" s="199"/>
      <c r="H19" s="199"/>
      <c r="I19" s="153">
        <f t="shared" si="1"/>
        <v>2.94</v>
      </c>
      <c r="J19" s="154">
        <f t="shared" si="2"/>
        <v>0</v>
      </c>
      <c r="K19" s="154">
        <f t="shared" si="3"/>
        <v>2.94</v>
      </c>
    </row>
    <row r="20" spans="1:255" s="33" customFormat="1" x14ac:dyDescent="0.2">
      <c r="A20" s="149">
        <v>30204</v>
      </c>
      <c r="B20" s="151" t="s">
        <v>130</v>
      </c>
      <c r="C20" s="149">
        <v>0.52</v>
      </c>
      <c r="D20" s="198"/>
      <c r="E20" s="198">
        <v>0.56000000000000005</v>
      </c>
      <c r="F20" s="199"/>
      <c r="G20" s="199"/>
      <c r="H20" s="199"/>
      <c r="I20" s="153">
        <f t="shared" si="1"/>
        <v>0.56000000000000005</v>
      </c>
      <c r="J20" s="154">
        <f t="shared" si="2"/>
        <v>0</v>
      </c>
      <c r="K20" s="154">
        <f t="shared" si="3"/>
        <v>0.56000000000000005</v>
      </c>
    </row>
    <row r="21" spans="1:255" s="33" customFormat="1" x14ac:dyDescent="0.2">
      <c r="A21" s="149">
        <v>303</v>
      </c>
      <c r="B21" s="150" t="s">
        <v>87</v>
      </c>
      <c r="C21" s="149"/>
      <c r="D21" s="147"/>
      <c r="E21" s="149"/>
      <c r="F21" s="147"/>
      <c r="G21" s="147"/>
      <c r="H21" s="147"/>
      <c r="I21" s="153">
        <f t="shared" si="1"/>
        <v>0</v>
      </c>
      <c r="J21" s="154">
        <f t="shared" si="2"/>
        <v>0</v>
      </c>
      <c r="K21" s="154">
        <f t="shared" si="3"/>
        <v>0</v>
      </c>
    </row>
    <row r="22" spans="1:255" s="33" customFormat="1" x14ac:dyDescent="0.2">
      <c r="A22" s="149" t="s">
        <v>131</v>
      </c>
      <c r="B22" s="150" t="s">
        <v>132</v>
      </c>
      <c r="C22" s="149"/>
      <c r="D22" s="149"/>
      <c r="E22" s="149"/>
      <c r="F22" s="147"/>
      <c r="G22" s="147"/>
      <c r="H22" s="147"/>
      <c r="I22" s="153">
        <f t="shared" si="1"/>
        <v>0</v>
      </c>
      <c r="J22" s="154">
        <f t="shared" si="2"/>
        <v>0</v>
      </c>
      <c r="K22" s="154">
        <f t="shared" si="3"/>
        <v>0</v>
      </c>
    </row>
    <row r="23" spans="1:255" s="33" customFormat="1" x14ac:dyDescent="0.2">
      <c r="A23" s="149" t="s">
        <v>133</v>
      </c>
      <c r="B23" s="150" t="s">
        <v>134</v>
      </c>
      <c r="C23" s="149"/>
      <c r="D23" s="149"/>
      <c r="E23" s="149"/>
      <c r="F23" s="147"/>
      <c r="G23" s="147"/>
      <c r="H23" s="147"/>
      <c r="I23" s="153">
        <f t="shared" si="1"/>
        <v>0</v>
      </c>
      <c r="J23" s="154">
        <f t="shared" si="2"/>
        <v>0</v>
      </c>
      <c r="K23" s="154">
        <f t="shared" si="3"/>
        <v>0</v>
      </c>
    </row>
    <row r="24" spans="1:255" s="33" customFormat="1" x14ac:dyDescent="0.2">
      <c r="A24" s="47"/>
      <c r="B24" s="47" t="s">
        <v>65</v>
      </c>
      <c r="C24" s="149">
        <f>C7+C15</f>
        <v>53.45</v>
      </c>
      <c r="D24" s="149">
        <f>D7+D15</f>
        <v>47.1</v>
      </c>
      <c r="E24" s="149">
        <f>E7+E15</f>
        <v>6.35</v>
      </c>
      <c r="F24" s="149">
        <f>F7+F16</f>
        <v>2.78</v>
      </c>
      <c r="G24" s="149">
        <f>G7+G16</f>
        <v>2.78</v>
      </c>
      <c r="H24" s="149">
        <f>H7+H16</f>
        <v>0</v>
      </c>
      <c r="I24" s="155">
        <f>I7+I15</f>
        <v>56.23</v>
      </c>
      <c r="J24" s="155">
        <f>J7+J15</f>
        <v>49.88</v>
      </c>
      <c r="K24" s="155">
        <f>K7+K15</f>
        <v>6.35</v>
      </c>
    </row>
    <row r="25" spans="1:255" s="52" customFormat="1" x14ac:dyDescent="0.2">
      <c r="A25" s="33" t="s">
        <v>50</v>
      </c>
      <c r="B25" s="33"/>
      <c r="C25" s="33"/>
      <c r="D25" s="33"/>
      <c r="E25" s="35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</sheetData>
  <mergeCells count="9">
    <mergeCell ref="C5:E5"/>
    <mergeCell ref="F5:H5"/>
    <mergeCell ref="I5:K5"/>
    <mergeCell ref="A4:B5"/>
    <mergeCell ref="A2:K2"/>
    <mergeCell ref="J3:K3"/>
    <mergeCell ref="C4:E4"/>
    <mergeCell ref="F4:H4"/>
    <mergeCell ref="I4:K4"/>
  </mergeCells>
  <phoneticPr fontId="21" type="noConversion"/>
  <printOptions horizontalCentered="1" verticalCentered="1"/>
  <pageMargins left="0.75" right="0.55000000000000004" top="1" bottom="1" header="0.51" footer="0.51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4"/>
  <sheetViews>
    <sheetView zoomScaleSheetLayoutView="100" workbookViewId="0">
      <selection activeCell="D13" sqref="D13"/>
    </sheetView>
  </sheetViews>
  <sheetFormatPr defaultRowHeight="14.25" x14ac:dyDescent="0.2"/>
  <cols>
    <col min="1" max="1" width="39.1640625" style="33" customWidth="1"/>
    <col min="2" max="4" width="26.33203125" style="35" customWidth="1"/>
    <col min="5" max="5" width="35" style="36" customWidth="1"/>
    <col min="6" max="6" width="41.5" style="33" customWidth="1"/>
    <col min="7" max="255" width="9.33203125" style="33"/>
  </cols>
  <sheetData>
    <row r="1" spans="1:255" s="31" customFormat="1" x14ac:dyDescent="0.2">
      <c r="A1" s="32" t="s">
        <v>88</v>
      </c>
      <c r="B1" s="34"/>
      <c r="C1" s="34"/>
      <c r="D1" s="34"/>
      <c r="E1" s="37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</row>
    <row r="2" spans="1:255" s="32" customFormat="1" ht="30" customHeight="1" x14ac:dyDescent="0.2">
      <c r="A2" s="189" t="s">
        <v>142</v>
      </c>
      <c r="B2" s="189"/>
      <c r="C2" s="192"/>
      <c r="D2" s="192"/>
      <c r="E2" s="192"/>
      <c r="F2" s="192"/>
    </row>
    <row r="3" spans="1:255" s="33" customFormat="1" x14ac:dyDescent="0.2">
      <c r="A3" s="38"/>
      <c r="B3" s="39"/>
      <c r="C3" s="39"/>
      <c r="D3" s="40"/>
      <c r="E3" s="41"/>
      <c r="F3" s="42" t="s">
        <v>89</v>
      </c>
    </row>
    <row r="4" spans="1:255" s="34" customFormat="1" ht="48" customHeight="1" x14ac:dyDescent="0.2">
      <c r="A4" s="43" t="s">
        <v>52</v>
      </c>
      <c r="B4" s="43" t="s">
        <v>145</v>
      </c>
      <c r="C4" s="43" t="s">
        <v>16</v>
      </c>
      <c r="D4" s="44" t="s">
        <v>146</v>
      </c>
      <c r="E4" s="44" t="s">
        <v>90</v>
      </c>
      <c r="F4" s="44" t="s">
        <v>147</v>
      </c>
    </row>
    <row r="5" spans="1:255" s="32" customFormat="1" ht="26.25" customHeight="1" x14ac:dyDescent="0.2">
      <c r="A5" s="43" t="s">
        <v>65</v>
      </c>
      <c r="B5" s="43">
        <f>SUM(B6:B8)</f>
        <v>1.05</v>
      </c>
      <c r="C5" s="43">
        <f>SUM(C6:C8)</f>
        <v>0</v>
      </c>
      <c r="D5" s="43">
        <v>1.05</v>
      </c>
      <c r="E5" s="44"/>
      <c r="F5" s="45">
        <v>5.0000000000000001E-3</v>
      </c>
    </row>
    <row r="6" spans="1:255" s="33" customFormat="1" ht="26.25" customHeight="1" x14ac:dyDescent="0.2">
      <c r="A6" s="46" t="s">
        <v>91</v>
      </c>
      <c r="B6" s="47"/>
      <c r="C6" s="47"/>
      <c r="D6" s="47"/>
      <c r="E6" s="48"/>
      <c r="F6" s="49"/>
    </row>
    <row r="7" spans="1:255" s="33" customFormat="1" ht="26.25" customHeight="1" x14ac:dyDescent="0.2">
      <c r="A7" s="46" t="s">
        <v>92</v>
      </c>
      <c r="B7" s="47">
        <v>0.2</v>
      </c>
      <c r="C7" s="47">
        <v>0</v>
      </c>
      <c r="D7" s="47">
        <v>0.2</v>
      </c>
      <c r="E7" s="48"/>
      <c r="F7" s="50">
        <v>8.9999999999999998E-4</v>
      </c>
    </row>
    <row r="8" spans="1:255" s="33" customFormat="1" ht="26.25" customHeight="1" x14ac:dyDescent="0.2">
      <c r="A8" s="51" t="s">
        <v>93</v>
      </c>
      <c r="B8" s="47">
        <f>B9+B10</f>
        <v>0.85</v>
      </c>
      <c r="C8" s="47">
        <v>0</v>
      </c>
      <c r="D8" s="47">
        <f>D9+D10</f>
        <v>0.85</v>
      </c>
      <c r="E8" s="48"/>
      <c r="F8" s="50">
        <v>4.1000000000000003E-3</v>
      </c>
    </row>
    <row r="9" spans="1:255" s="33" customFormat="1" ht="26.25" customHeight="1" x14ac:dyDescent="0.2">
      <c r="A9" s="46" t="s">
        <v>94</v>
      </c>
      <c r="B9" s="47">
        <v>0.85</v>
      </c>
      <c r="C9" s="47">
        <v>0</v>
      </c>
      <c r="D9" s="47">
        <v>0.85</v>
      </c>
      <c r="E9" s="48"/>
      <c r="F9" s="50">
        <v>4.1000000000000003E-3</v>
      </c>
    </row>
    <row r="10" spans="1:255" s="33" customFormat="1" ht="26.25" customHeight="1" x14ac:dyDescent="0.2">
      <c r="A10" s="46" t="s">
        <v>95</v>
      </c>
      <c r="B10" s="47"/>
      <c r="C10" s="47"/>
      <c r="D10" s="47"/>
      <c r="E10" s="48"/>
      <c r="F10" s="49"/>
    </row>
    <row r="11" spans="1:255" s="33" customFormat="1" x14ac:dyDescent="0.2">
      <c r="B11" s="35"/>
      <c r="C11" s="35"/>
      <c r="D11" s="35"/>
      <c r="E11" s="36"/>
    </row>
    <row r="12" spans="1:255" s="33" customFormat="1" ht="20.100000000000001" customHeight="1" x14ac:dyDescent="0.2">
      <c r="A12" s="193" t="s">
        <v>96</v>
      </c>
      <c r="B12" s="194"/>
      <c r="C12" s="194"/>
      <c r="D12" s="194"/>
      <c r="E12" s="193"/>
      <c r="F12" s="193"/>
    </row>
    <row r="13" spans="1:255" s="33" customFormat="1" ht="20.100000000000001" customHeight="1" x14ac:dyDescent="0.2">
      <c r="A13" s="33" t="s">
        <v>97</v>
      </c>
      <c r="B13" s="35"/>
      <c r="C13" s="35"/>
      <c r="D13" s="35"/>
      <c r="E13" s="36"/>
    </row>
    <row r="14" spans="1:255" s="33" customFormat="1" ht="20.100000000000001" customHeight="1" x14ac:dyDescent="0.2">
      <c r="A14" s="33" t="s">
        <v>98</v>
      </c>
      <c r="B14" s="35"/>
      <c r="C14" s="35"/>
      <c r="D14" s="35"/>
      <c r="E14" s="36"/>
    </row>
    <row r="15" spans="1:255" s="33" customFormat="1" ht="20.100000000000001" customHeight="1" x14ac:dyDescent="0.2">
      <c r="A15" s="33" t="s">
        <v>99</v>
      </c>
      <c r="B15" s="35"/>
      <c r="C15" s="35"/>
      <c r="D15" s="35"/>
      <c r="E15" s="36"/>
    </row>
    <row r="16" spans="1:255" s="33" customFormat="1" ht="20.100000000000001" customHeight="1" x14ac:dyDescent="0.2">
      <c r="A16" s="33" t="s">
        <v>100</v>
      </c>
      <c r="B16" s="35"/>
      <c r="C16" s="35"/>
      <c r="D16" s="35"/>
      <c r="E16" s="36"/>
    </row>
    <row r="17" spans="2:5" s="33" customFormat="1" x14ac:dyDescent="0.2">
      <c r="B17" s="35"/>
      <c r="C17" s="35"/>
      <c r="D17" s="35"/>
      <c r="E17" s="36"/>
    </row>
    <row r="18" spans="2:5" s="33" customFormat="1" x14ac:dyDescent="0.2">
      <c r="B18" s="35"/>
      <c r="C18" s="35"/>
      <c r="D18" s="35"/>
      <c r="E18" s="36"/>
    </row>
    <row r="19" spans="2:5" s="33" customFormat="1" x14ac:dyDescent="0.2">
      <c r="B19" s="35"/>
      <c r="C19" s="35"/>
      <c r="D19" s="35"/>
      <c r="E19" s="36"/>
    </row>
    <row r="20" spans="2:5" s="33" customFormat="1" x14ac:dyDescent="0.2">
      <c r="B20" s="35"/>
      <c r="C20" s="35"/>
      <c r="D20" s="35"/>
      <c r="E20" s="36"/>
    </row>
    <row r="21" spans="2:5" s="33" customFormat="1" x14ac:dyDescent="0.2">
      <c r="B21" s="35"/>
      <c r="C21" s="35"/>
      <c r="D21" s="35"/>
      <c r="E21" s="36"/>
    </row>
    <row r="22" spans="2:5" s="33" customFormat="1" x14ac:dyDescent="0.2">
      <c r="B22" s="35"/>
      <c r="C22" s="35"/>
      <c r="D22" s="35"/>
      <c r="E22" s="36"/>
    </row>
    <row r="23" spans="2:5" s="33" customFormat="1" x14ac:dyDescent="0.2">
      <c r="B23" s="35"/>
      <c r="C23" s="35"/>
      <c r="D23" s="35"/>
      <c r="E23" s="36"/>
    </row>
    <row r="24" spans="2:5" s="33" customFormat="1" x14ac:dyDescent="0.2">
      <c r="B24" s="35"/>
      <c r="C24" s="35"/>
      <c r="D24" s="35"/>
      <c r="E24" s="36"/>
    </row>
  </sheetData>
  <mergeCells count="2">
    <mergeCell ref="A2:F2"/>
    <mergeCell ref="A12:F12"/>
  </mergeCells>
  <phoneticPr fontId="21" type="noConversion"/>
  <printOptions horizontalCentered="1"/>
  <pageMargins left="0.75" right="0.55000000000000004" top="1" bottom="1" header="0.51" footer="0.51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showZeros="0" tabSelected="1" zoomScaleSheetLayoutView="100" workbookViewId="0">
      <pane activePane="bottomRight" state="frozen"/>
      <selection activeCell="I15" sqref="I15"/>
    </sheetView>
  </sheetViews>
  <sheetFormatPr defaultRowHeight="24" customHeight="1" x14ac:dyDescent="0.15"/>
  <cols>
    <col min="1" max="1" width="7.33203125" style="6" customWidth="1"/>
    <col min="2" max="2" width="7.33203125" style="7" customWidth="1"/>
    <col min="3" max="3" width="7.33203125" style="6" customWidth="1"/>
    <col min="4" max="4" width="13.5" style="6" customWidth="1"/>
    <col min="5" max="5" width="17.83203125" style="6" customWidth="1"/>
    <col min="6" max="7" width="12.1640625" style="6" customWidth="1"/>
    <col min="8" max="8" width="17.83203125" style="6" customWidth="1"/>
    <col min="9" max="10" width="12.1640625" style="6" customWidth="1"/>
    <col min="11" max="11" width="17.83203125" style="6" customWidth="1"/>
    <col min="12" max="13" width="12.1640625" style="6" customWidth="1"/>
    <col min="14" max="225" width="6.83203125" style="6" customWidth="1"/>
    <col min="226" max="248" width="5.33203125" style="6" customWidth="1"/>
    <col min="249" max="16384" width="9.33203125" style="8"/>
  </cols>
  <sheetData>
    <row r="1" spans="1:256" s="1" customFormat="1" ht="24" customHeight="1" x14ac:dyDescent="0.15">
      <c r="A1" s="159" t="s">
        <v>101</v>
      </c>
      <c r="B1" s="159"/>
      <c r="C1" s="159"/>
      <c r="D1" s="159"/>
      <c r="E1" s="159"/>
      <c r="F1" s="159"/>
      <c r="G1" s="15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26"/>
      <c r="IP1" s="26"/>
      <c r="IQ1" s="26"/>
      <c r="IR1" s="26"/>
      <c r="IS1" s="26"/>
      <c r="IT1" s="26"/>
      <c r="IU1" s="26"/>
      <c r="IV1" s="26"/>
    </row>
    <row r="2" spans="1:256" s="1" customFormat="1" ht="24" customHeight="1" x14ac:dyDescent="0.15">
      <c r="A2" s="195" t="s">
        <v>143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26"/>
      <c r="IP2" s="26"/>
      <c r="IQ2" s="26"/>
      <c r="IR2" s="26"/>
      <c r="IS2" s="26"/>
      <c r="IT2" s="26"/>
      <c r="IU2" s="26"/>
      <c r="IV2" s="26"/>
    </row>
    <row r="3" spans="1:256" s="1" customFormat="1" ht="24" customHeight="1" x14ac:dyDescent="0.15">
      <c r="A3" s="10"/>
      <c r="B3" s="11" t="s">
        <v>10</v>
      </c>
      <c r="C3" s="10"/>
      <c r="D3" s="9"/>
      <c r="E3" s="9"/>
      <c r="F3" s="9"/>
      <c r="H3" s="9"/>
      <c r="I3" s="9"/>
      <c r="J3" s="9"/>
      <c r="K3" s="9"/>
      <c r="L3" s="161" t="s">
        <v>11</v>
      </c>
      <c r="M3" s="161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26"/>
      <c r="IP3" s="26"/>
      <c r="IQ3" s="26"/>
      <c r="IR3" s="26"/>
      <c r="IS3" s="26"/>
      <c r="IT3" s="26"/>
      <c r="IU3" s="26"/>
      <c r="IV3" s="26"/>
    </row>
    <row r="4" spans="1:256" s="2" customFormat="1" ht="24" customHeight="1" x14ac:dyDescent="0.2">
      <c r="A4" s="165" t="s">
        <v>52</v>
      </c>
      <c r="B4" s="165"/>
      <c r="C4" s="165"/>
      <c r="D4" s="165"/>
      <c r="E4" s="165" t="s">
        <v>15</v>
      </c>
      <c r="F4" s="165"/>
      <c r="G4" s="165"/>
      <c r="H4" s="162" t="s">
        <v>16</v>
      </c>
      <c r="I4" s="162"/>
      <c r="J4" s="162"/>
      <c r="K4" s="162" t="s">
        <v>17</v>
      </c>
      <c r="L4" s="162"/>
      <c r="M4" s="162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7"/>
      <c r="IP4" s="27"/>
      <c r="IQ4" s="27"/>
      <c r="IR4" s="27"/>
      <c r="IS4" s="27"/>
      <c r="IT4" s="27"/>
      <c r="IU4" s="27"/>
      <c r="IV4" s="27"/>
    </row>
    <row r="5" spans="1:256" s="1" customFormat="1" ht="42.95" customHeight="1" x14ac:dyDescent="0.15">
      <c r="A5" s="164" t="s">
        <v>60</v>
      </c>
      <c r="B5" s="164"/>
      <c r="C5" s="164"/>
      <c r="D5" s="165" t="s">
        <v>61</v>
      </c>
      <c r="E5" s="164" t="s">
        <v>44</v>
      </c>
      <c r="F5" s="164" t="s">
        <v>67</v>
      </c>
      <c r="G5" s="164" t="s">
        <v>68</v>
      </c>
      <c r="H5" s="164" t="s">
        <v>44</v>
      </c>
      <c r="I5" s="164" t="s">
        <v>67</v>
      </c>
      <c r="J5" s="164" t="s">
        <v>68</v>
      </c>
      <c r="K5" s="164" t="s">
        <v>44</v>
      </c>
      <c r="L5" s="164" t="s">
        <v>67</v>
      </c>
      <c r="M5" s="164" t="s">
        <v>68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26"/>
      <c r="IP5" s="26"/>
      <c r="IQ5" s="26"/>
      <c r="IR5" s="26"/>
      <c r="IS5" s="26"/>
      <c r="IT5" s="26"/>
      <c r="IU5" s="26"/>
      <c r="IV5" s="26"/>
    </row>
    <row r="6" spans="1:256" s="3" customFormat="1" ht="24" customHeight="1" x14ac:dyDescent="0.15">
      <c r="A6" s="12" t="s">
        <v>62</v>
      </c>
      <c r="B6" s="12" t="s">
        <v>63</v>
      </c>
      <c r="C6" s="12" t="s">
        <v>64</v>
      </c>
      <c r="D6" s="165"/>
      <c r="E6" s="164"/>
      <c r="F6" s="164"/>
      <c r="G6" s="164"/>
      <c r="H6" s="164"/>
      <c r="I6" s="164"/>
      <c r="J6" s="164"/>
      <c r="K6" s="164"/>
      <c r="L6" s="164"/>
      <c r="M6" s="164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28"/>
      <c r="IP6" s="28"/>
      <c r="IQ6" s="28"/>
      <c r="IR6" s="28"/>
      <c r="IS6" s="28"/>
      <c r="IT6" s="28"/>
      <c r="IU6" s="28"/>
      <c r="IV6" s="28"/>
    </row>
    <row r="7" spans="1:256" s="4" customFormat="1" ht="24" customHeight="1" x14ac:dyDescent="0.15">
      <c r="A7" s="13"/>
      <c r="B7" s="14"/>
      <c r="C7" s="14"/>
      <c r="D7" s="14"/>
      <c r="E7" s="196" t="s">
        <v>144</v>
      </c>
      <c r="F7" s="16" t="s">
        <v>10</v>
      </c>
      <c r="G7" s="17" t="s">
        <v>10</v>
      </c>
      <c r="H7" s="196" t="s">
        <v>144</v>
      </c>
      <c r="I7" s="18"/>
      <c r="J7" s="18"/>
      <c r="K7" s="196" t="s">
        <v>144</v>
      </c>
      <c r="L7" s="18"/>
      <c r="M7" s="18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29"/>
      <c r="IP7" s="29"/>
      <c r="IQ7" s="29"/>
      <c r="IR7" s="29"/>
      <c r="IS7" s="29"/>
      <c r="IT7" s="29"/>
      <c r="IU7" s="29"/>
      <c r="IV7" s="29"/>
    </row>
    <row r="8" spans="1:256" s="4" customFormat="1" ht="24" customHeight="1" x14ac:dyDescent="0.15">
      <c r="A8" s="13"/>
      <c r="B8" s="14"/>
      <c r="C8" s="14"/>
      <c r="D8" s="14"/>
      <c r="E8" s="15"/>
      <c r="F8" s="16">
        <f>SUM(G8:G8)</f>
        <v>0</v>
      </c>
      <c r="G8" s="17"/>
      <c r="H8" s="18"/>
      <c r="I8" s="18"/>
      <c r="J8" s="18"/>
      <c r="K8" s="18"/>
      <c r="L8" s="18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29"/>
      <c r="IP8" s="29"/>
      <c r="IQ8" s="29"/>
      <c r="IR8" s="29"/>
      <c r="IS8" s="29"/>
      <c r="IT8" s="29"/>
      <c r="IU8" s="29"/>
      <c r="IV8" s="29"/>
    </row>
    <row r="9" spans="1:256" s="4" customFormat="1" ht="24" customHeight="1" x14ac:dyDescent="0.15">
      <c r="A9" s="13"/>
      <c r="B9" s="14"/>
      <c r="C9" s="14"/>
      <c r="D9" s="14"/>
      <c r="E9" s="15"/>
      <c r="F9" s="16"/>
      <c r="G9" s="17"/>
      <c r="H9" s="18"/>
      <c r="I9" s="18"/>
      <c r="J9" s="18"/>
      <c r="K9" s="18"/>
      <c r="L9" s="18"/>
      <c r="M9" s="18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29"/>
      <c r="IP9" s="29"/>
      <c r="IQ9" s="29"/>
      <c r="IR9" s="29"/>
      <c r="IS9" s="29"/>
      <c r="IT9" s="29"/>
      <c r="IU9" s="29"/>
      <c r="IV9" s="29"/>
    </row>
    <row r="10" spans="1:256" s="4" customFormat="1" ht="24" customHeight="1" x14ac:dyDescent="0.15">
      <c r="A10" s="13"/>
      <c r="B10" s="14"/>
      <c r="C10" s="14"/>
      <c r="D10" s="14"/>
      <c r="E10" s="15"/>
      <c r="F10" s="16"/>
      <c r="G10" s="17"/>
      <c r="H10" s="18"/>
      <c r="I10" s="18"/>
      <c r="J10" s="18"/>
      <c r="K10" s="18"/>
      <c r="L10" s="18"/>
      <c r="M10" s="1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29"/>
      <c r="IP10" s="29"/>
      <c r="IQ10" s="29"/>
      <c r="IR10" s="29"/>
      <c r="IS10" s="29"/>
      <c r="IT10" s="29"/>
      <c r="IU10" s="29"/>
      <c r="IV10" s="29"/>
    </row>
    <row r="11" spans="1:256" s="4" customFormat="1" ht="24" customHeight="1" x14ac:dyDescent="0.15">
      <c r="A11" s="13"/>
      <c r="B11" s="14"/>
      <c r="C11" s="14"/>
      <c r="D11" s="14"/>
      <c r="E11" s="15"/>
      <c r="F11" s="16"/>
      <c r="G11" s="17"/>
      <c r="H11" s="18"/>
      <c r="I11" s="18"/>
      <c r="J11" s="18"/>
      <c r="K11" s="18"/>
      <c r="L11" s="18"/>
      <c r="M11" s="1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29"/>
      <c r="IP11" s="29"/>
      <c r="IQ11" s="29"/>
      <c r="IR11" s="29"/>
      <c r="IS11" s="29"/>
      <c r="IT11" s="29"/>
      <c r="IU11" s="29"/>
      <c r="IV11" s="29"/>
    </row>
    <row r="12" spans="1:256" s="4" customFormat="1" ht="24" customHeight="1" x14ac:dyDescent="0.15">
      <c r="A12" s="13"/>
      <c r="B12" s="14"/>
      <c r="C12" s="14"/>
      <c r="D12" s="14"/>
      <c r="E12" s="15"/>
      <c r="F12" s="16">
        <f t="shared" ref="F12:F18" si="0">SUM(G12:G12)</f>
        <v>0</v>
      </c>
      <c r="G12" s="17"/>
      <c r="H12" s="18"/>
      <c r="I12" s="18"/>
      <c r="J12" s="18"/>
      <c r="K12" s="18"/>
      <c r="L12" s="18"/>
      <c r="M12" s="1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29"/>
      <c r="IP12" s="29"/>
      <c r="IQ12" s="29"/>
      <c r="IR12" s="29"/>
      <c r="IS12" s="29"/>
      <c r="IT12" s="29"/>
      <c r="IU12" s="29"/>
      <c r="IV12" s="29"/>
    </row>
    <row r="13" spans="1:256" s="4" customFormat="1" ht="24" customHeight="1" x14ac:dyDescent="0.15">
      <c r="A13" s="13"/>
      <c r="B13" s="14"/>
      <c r="C13" s="14"/>
      <c r="D13" s="14"/>
      <c r="E13" s="15"/>
      <c r="F13" s="16">
        <f t="shared" si="0"/>
        <v>0</v>
      </c>
      <c r="G13" s="17"/>
      <c r="H13" s="18"/>
      <c r="I13" s="18"/>
      <c r="J13" s="18"/>
      <c r="K13" s="18"/>
      <c r="L13" s="18"/>
      <c r="M13" s="18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29"/>
      <c r="IP13" s="29"/>
      <c r="IQ13" s="29"/>
      <c r="IR13" s="29"/>
      <c r="IS13" s="29"/>
      <c r="IT13" s="29"/>
      <c r="IU13" s="29"/>
      <c r="IV13" s="29"/>
    </row>
    <row r="14" spans="1:256" s="4" customFormat="1" ht="24" customHeight="1" x14ac:dyDescent="0.15">
      <c r="A14" s="13"/>
      <c r="B14" s="14"/>
      <c r="C14" s="14"/>
      <c r="D14" s="14"/>
      <c r="E14" s="15"/>
      <c r="F14" s="16">
        <f t="shared" si="0"/>
        <v>0</v>
      </c>
      <c r="G14" s="17"/>
      <c r="H14" s="18"/>
      <c r="I14" s="18"/>
      <c r="J14" s="18"/>
      <c r="K14" s="18"/>
      <c r="L14" s="18"/>
      <c r="M14" s="18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29"/>
      <c r="IP14" s="29"/>
      <c r="IQ14" s="29"/>
      <c r="IR14" s="29"/>
      <c r="IS14" s="29"/>
      <c r="IT14" s="29"/>
      <c r="IU14" s="29"/>
      <c r="IV14" s="29"/>
    </row>
    <row r="15" spans="1:256" s="4" customFormat="1" ht="24" customHeight="1" x14ac:dyDescent="0.15">
      <c r="A15" s="13"/>
      <c r="B15" s="14"/>
      <c r="C15" s="14"/>
      <c r="D15" s="14"/>
      <c r="E15" s="15"/>
      <c r="F15" s="16">
        <f t="shared" si="0"/>
        <v>0</v>
      </c>
      <c r="G15" s="17"/>
      <c r="H15" s="18"/>
      <c r="I15" s="18"/>
      <c r="J15" s="18"/>
      <c r="K15" s="18"/>
      <c r="L15" s="18"/>
      <c r="M15" s="18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29"/>
      <c r="IP15" s="29"/>
      <c r="IQ15" s="29"/>
      <c r="IR15" s="29"/>
      <c r="IS15" s="29"/>
      <c r="IT15" s="29"/>
      <c r="IU15" s="29"/>
      <c r="IV15" s="29"/>
    </row>
    <row r="16" spans="1:256" s="4" customFormat="1" ht="24" customHeight="1" x14ac:dyDescent="0.15">
      <c r="A16" s="13"/>
      <c r="B16" s="14"/>
      <c r="C16" s="14"/>
      <c r="D16" s="14"/>
      <c r="E16" s="15"/>
      <c r="F16" s="16">
        <f t="shared" si="0"/>
        <v>0</v>
      </c>
      <c r="G16" s="17"/>
      <c r="H16" s="18"/>
      <c r="I16" s="18"/>
      <c r="J16" s="18"/>
      <c r="K16" s="18"/>
      <c r="L16" s="18"/>
      <c r="M16" s="18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29"/>
      <c r="IP16" s="29"/>
      <c r="IQ16" s="29"/>
      <c r="IR16" s="29"/>
      <c r="IS16" s="29"/>
      <c r="IT16" s="29"/>
      <c r="IU16" s="29"/>
      <c r="IV16" s="29"/>
    </row>
    <row r="17" spans="1:256" s="4" customFormat="1" ht="24" customHeight="1" x14ac:dyDescent="0.15">
      <c r="A17" s="13"/>
      <c r="B17" s="14"/>
      <c r="C17" s="14"/>
      <c r="D17" s="14"/>
      <c r="E17" s="15"/>
      <c r="F17" s="16">
        <f t="shared" si="0"/>
        <v>0</v>
      </c>
      <c r="G17" s="17"/>
      <c r="H17" s="18"/>
      <c r="I17" s="18"/>
      <c r="J17" s="18"/>
      <c r="K17" s="18"/>
      <c r="L17" s="18"/>
      <c r="M17" s="18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29"/>
      <c r="IP17" s="29"/>
      <c r="IQ17" s="29"/>
      <c r="IR17" s="29"/>
      <c r="IS17" s="29"/>
      <c r="IT17" s="29"/>
      <c r="IU17" s="29"/>
      <c r="IV17" s="29"/>
    </row>
    <row r="18" spans="1:256" s="4" customFormat="1" ht="24" customHeight="1" x14ac:dyDescent="0.15">
      <c r="A18" s="13"/>
      <c r="B18" s="14"/>
      <c r="C18" s="14"/>
      <c r="D18" s="14"/>
      <c r="E18" s="15"/>
      <c r="F18" s="16">
        <f t="shared" si="0"/>
        <v>0</v>
      </c>
      <c r="G18" s="17"/>
      <c r="H18" s="18"/>
      <c r="I18" s="18"/>
      <c r="J18" s="18"/>
      <c r="K18" s="18"/>
      <c r="L18" s="18"/>
      <c r="M18" s="18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29"/>
      <c r="IP18" s="29"/>
      <c r="IQ18" s="29"/>
      <c r="IR18" s="29"/>
      <c r="IS18" s="29"/>
      <c r="IT18" s="29"/>
      <c r="IU18" s="29"/>
      <c r="IV18" s="29"/>
    </row>
    <row r="19" spans="1:256" s="4" customFormat="1" ht="24" customHeight="1" x14ac:dyDescent="0.15">
      <c r="A19" s="13"/>
      <c r="B19" s="14"/>
      <c r="C19" s="14"/>
      <c r="D19" s="19" t="s">
        <v>65</v>
      </c>
      <c r="E19" s="196" t="s">
        <v>144</v>
      </c>
      <c r="F19" s="21"/>
      <c r="G19" s="21"/>
      <c r="H19" s="196" t="s">
        <v>144</v>
      </c>
      <c r="I19" s="18"/>
      <c r="J19" s="18"/>
      <c r="K19" s="196" t="s">
        <v>144</v>
      </c>
      <c r="L19" s="18"/>
      <c r="M19" s="18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29"/>
      <c r="IP19" s="29"/>
      <c r="IQ19" s="29"/>
      <c r="IR19" s="29"/>
      <c r="IS19" s="29"/>
      <c r="IT19" s="29"/>
      <c r="IU19" s="29"/>
      <c r="IV19" s="29"/>
    </row>
    <row r="20" spans="1:256" s="5" customFormat="1" ht="24" customHeight="1" x14ac:dyDescent="0.2">
      <c r="A20" s="22" t="s">
        <v>50</v>
      </c>
      <c r="B20" s="23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30"/>
      <c r="IP20" s="30"/>
      <c r="IQ20" s="30"/>
      <c r="IR20" s="30"/>
      <c r="IS20" s="30"/>
      <c r="IT20" s="30"/>
      <c r="IU20" s="30"/>
      <c r="IV20" s="30"/>
    </row>
  </sheetData>
  <sheetProtection insertRows="0" deleteRows="0"/>
  <mergeCells count="18">
    <mergeCell ref="A5:C5"/>
    <mergeCell ref="D5:D6"/>
    <mergeCell ref="E5:E6"/>
    <mergeCell ref="F5:F6"/>
    <mergeCell ref="G5:G6"/>
    <mergeCell ref="A1:G1"/>
    <mergeCell ref="A2:M2"/>
    <mergeCell ref="L3:M3"/>
    <mergeCell ref="A4:D4"/>
    <mergeCell ref="E4:G4"/>
    <mergeCell ref="H4:J4"/>
    <mergeCell ref="K4:M4"/>
    <mergeCell ref="J5:J6"/>
    <mergeCell ref="K5:K6"/>
    <mergeCell ref="L5:L6"/>
    <mergeCell ref="M5:M6"/>
    <mergeCell ref="H5:H6"/>
    <mergeCell ref="I5:I6"/>
  </mergeCells>
  <phoneticPr fontId="21" type="noConversion"/>
  <dataValidations count="1">
    <dataValidation allowBlank="1" showInputMessage="1" showErrorMessage="1" sqref="I6:J6 L6:M6 F6:G18"/>
  </dataValidations>
  <printOptions horizontalCentered="1"/>
  <pageMargins left="1.38" right="0.59" top="0.51" bottom="0.74" header="0.51" footer="0.51"/>
  <pageSetup paperSize="9" scale="7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4</vt:i4>
      </vt:variant>
    </vt:vector>
  </HeadingPairs>
  <TitlesOfParts>
    <vt:vector size="13" baseType="lpstr">
      <vt:lpstr>目录</vt:lpstr>
      <vt:lpstr>表1 收支总表</vt:lpstr>
      <vt:lpstr>表2 收入总表</vt:lpstr>
      <vt:lpstr>表3 支出总表</vt:lpstr>
      <vt:lpstr>表4 财政拨款收支总表</vt:lpstr>
      <vt:lpstr>表5 公共预算支出表</vt:lpstr>
      <vt:lpstr>表6 基本支出明细表</vt:lpstr>
      <vt:lpstr>表7 “三公”</vt:lpstr>
      <vt:lpstr>表8 政府性基金支出表</vt:lpstr>
      <vt:lpstr>'表1 收支总表'!Print_Titles</vt:lpstr>
      <vt:lpstr>'表2 收入总表'!Print_Titles</vt:lpstr>
      <vt:lpstr>'表3 支出总表'!Print_Titles</vt:lpstr>
      <vt:lpstr>'表8 政府性基金支出表'!Print_Titles</vt:lpstr>
    </vt:vector>
  </TitlesOfParts>
  <Company>gzcz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admin</cp:lastModifiedBy>
  <cp:revision>1</cp:revision>
  <cp:lastPrinted>2018-11-19T09:13:15Z</cp:lastPrinted>
  <dcterms:created xsi:type="dcterms:W3CDTF">2013-03-03T08:22:18Z</dcterms:created>
  <dcterms:modified xsi:type="dcterms:W3CDTF">2019-10-24T03:17:37Z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