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7"/>
  </bookViews>
  <sheets>
    <sheet name="表1" sheetId="1" state="visible" r:id="rId1"/>
    <sheet name="表2" sheetId="2" state="visible" r:id="rId2"/>
    <sheet name="表3" sheetId="3" state="visible" r:id="rId3"/>
    <sheet name="表4" sheetId="4" state="visible" r:id="rId4"/>
    <sheet name="表5" sheetId="5" state="visible" r:id="rId5"/>
    <sheet name="表6" sheetId="6" state="visible" r:id="rId6"/>
    <sheet name="表7" sheetId="7" state="visible" r:id="rId7"/>
    <sheet name="表8" sheetId="8" state="visible" r:id="rId8"/>
    <sheet name="表9" sheetId="9" state="visible" r:id="rId9"/>
  </sheets>
  <definedNames>
    <definedName name="Print_Area" localSheetId="0">表1!$A$1:$J$29</definedName>
    <definedName name="Print_Titles" localSheetId="0">表1!$1:$4</definedName>
    <definedName name="Print_Area" localSheetId="1">表2!$A$1:$O$30</definedName>
    <definedName name="Print_Titles" localSheetId="1">表2!$1:$5</definedName>
    <definedName name="Print_Titles" localSheetId="2">表3!$1:$5</definedName>
    <definedName name="_xlnm._FilterDatabase" localSheetId="3" hidden="1">表4!$A$5:$IT$34</definedName>
    <definedName name="Print_Area" localSheetId="8">表9!$A$1:$G$10</definedName>
    <definedName name="Print_Titles" localSheetId="8">表9!$1:$5</definedName>
    <definedName name="_xlnm._FilterDatabase" localSheetId="3" hidden="1">表4!$A$5:$IT$34</definedName>
  </definedNames>
  <calcPr/>
</workbook>
</file>

<file path=xl/sharedStrings.xml><?xml version="1.0" encoding="utf-8"?>
<sst xmlns="http://schemas.openxmlformats.org/spreadsheetml/2006/main" count="206" uniqueCount="206">
  <si>
    <t>附件1</t>
  </si>
  <si>
    <t>（贵阳市花溪区军粮供应站）2021年收支总表</t>
  </si>
  <si>
    <t/>
  </si>
  <si>
    <t>单位：万元</t>
  </si>
  <si>
    <t xml:space="preserve">收            入</t>
  </si>
  <si>
    <r>
      <t xml:space="preserve">支              </t>
    </r>
    <r>
      <rPr>
        <sz val="16"/>
        <rFont val="宋体"/>
      </rPr>
      <t>出</t>
    </r>
  </si>
  <si>
    <t>项目</t>
  </si>
  <si>
    <t>预算数</t>
  </si>
  <si>
    <t>支出性质分类</t>
  </si>
  <si>
    <t>一、一般公共预算财政拨款收入</t>
  </si>
  <si>
    <t>一、基本支出</t>
  </si>
  <si>
    <t>二、政府性基金预算财政拨款收入</t>
  </si>
  <si>
    <t>二、项目支出</t>
  </si>
  <si>
    <t>三、上级补助收入</t>
  </si>
  <si>
    <t>三、上缴上级支出</t>
  </si>
  <si>
    <t>四、事业收入</t>
  </si>
  <si>
    <t>四、事业单位经营支出</t>
  </si>
  <si>
    <t>五、经营收入</t>
  </si>
  <si>
    <t>五、对附属单位补助支出</t>
  </si>
  <si>
    <t>六、附属单位上缴收入</t>
  </si>
  <si>
    <t>六、其他支出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</si>
  <si>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</si>
  <si>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</si>
  <si>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</si>
  <si>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</si>
  <si>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</si>
  <si>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</si>
  <si>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</si>
  <si>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</si>
  <si>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附件2</t>
  </si>
  <si>
    <t>（贵阳市花溪区军粮供应站）2021年收入总表</t>
  </si>
  <si>
    <t>本年收入</t>
  </si>
  <si>
    <t>支出功能分类科目编码</t>
  </si>
  <si>
    <t>科目名称</t>
  </si>
  <si>
    <t>小计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</si>
  <si>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</si>
  <si>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</si>
  <si>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</si>
  <si>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</si>
  <si>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</si>
  <si>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</si>
  <si>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</si>
  <si>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类</t>
  </si>
  <si>
    <t>款</t>
  </si>
  <si>
    <t>项</t>
  </si>
  <si>
    <t>事业运行</t>
  </si>
  <si>
    <t>其他一般公共服务支出</t>
  </si>
  <si>
    <t>事业单位离退休</t>
  </si>
  <si>
    <t>事业养老保险</t>
  </si>
  <si>
    <t>2101102</t>
  </si>
  <si>
    <t>事业单位医疗</t>
  </si>
  <si>
    <t>2101199</t>
  </si>
  <si>
    <t>其他行政事业单位医疗支出</t>
  </si>
  <si>
    <t>合计</t>
  </si>
  <si>
    <t>附件3</t>
  </si>
  <si>
    <t>（贵阳市花溪区军粮供应站）2021年部门支出总表</t>
  </si>
  <si>
    <t>本年支出</t>
  </si>
  <si>
    <t>基本支出</t>
  </si>
  <si>
    <t>项目支出</t>
  </si>
  <si>
    <t>上缴上级支出</t>
  </si>
  <si>
    <t>事业单位经营支出</t>
  </si>
  <si>
    <t>对附属单位补助支出</t>
  </si>
  <si>
    <t>其他支出</t>
  </si>
  <si>
    <t>201</t>
  </si>
  <si>
    <t>04</t>
  </si>
  <si>
    <t>50</t>
  </si>
  <si>
    <t>99</t>
  </si>
  <si>
    <t>208</t>
  </si>
  <si>
    <t>05</t>
  </si>
  <si>
    <t>02</t>
  </si>
  <si>
    <t>210</t>
  </si>
  <si>
    <t>11</t>
  </si>
  <si>
    <t>附件4</t>
  </si>
  <si>
    <t>（贵阳市花溪区军粮供应站）2021年财政拨款收支总表</t>
  </si>
  <si>
    <t>收入</t>
  </si>
  <si>
    <t>支出</t>
  </si>
  <si>
    <t>备注</t>
  </si>
  <si>
    <t>一般公共预算</t>
  </si>
  <si>
    <t>政府性基金预算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</si>
  <si>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</si>
  <si>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</si>
  <si>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</si>
  <si>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</si>
  <si>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</si>
  <si>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</si>
  <si>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</si>
  <si>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</si>
  <si>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</si>
  <si>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</si>
  <si>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</si>
  <si>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</si>
  <si>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</si>
  <si>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</si>
  <si>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</si>
  <si>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</si>
  <si>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</si>
  <si>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</si>
  <si>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</si>
  <si>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</si>
  <si>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</si>
  <si>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</si>
  <si>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</si>
  <si>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</si>
  <si>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</si>
  <si>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</si>
  <si>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</si>
  <si>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>附件5</t>
  </si>
  <si>
    <t>（贵阳市花溪区军粮供应站）2021年一般公共预算支出表</t>
  </si>
  <si>
    <t>序号</t>
  </si>
  <si>
    <t>科目编码</t>
  </si>
  <si>
    <t>注：此表反映部门2021年度一般公共预算拨款支出情况</t>
  </si>
  <si>
    <t>附件6</t>
  </si>
  <si>
    <t>（贵阳市花溪区军粮供应站）2021年一般公共预算基本支出明细表</t>
  </si>
  <si>
    <t>（按部门预算支出经济分类科目）</t>
  </si>
  <si>
    <t>经济分类科目</t>
  </si>
  <si>
    <t>人员经费</t>
  </si>
  <si>
    <t>公用经费</t>
  </si>
  <si>
    <t>工资福利支出</t>
  </si>
  <si>
    <t>01</t>
  </si>
  <si>
    <t>基本工资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</si>
  <si>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</si>
  <si>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</si>
  <si>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</si>
  <si>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</si>
  <si>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</si>
  <si>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</si>
  <si>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</si>
  <si>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</si>
  <si>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</si>
  <si>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</si>
  <si>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</si>
  <si>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</si>
  <si>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</si>
  <si>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</si>
  <si>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</si>
  <si>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</si>
  <si>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……</t>
  </si>
  <si>
    <t>302</t>
  </si>
  <si>
    <t>商品和服务支出</t>
  </si>
  <si>
    <t>办公费</t>
  </si>
  <si>
    <t>印刷费</t>
  </si>
  <si>
    <t>咨询费</t>
  </si>
  <si>
    <t>手续费</t>
  </si>
  <si>
    <t>水费</t>
  </si>
  <si>
    <t>28</t>
  </si>
  <si>
    <t>工会经费</t>
  </si>
  <si>
    <t>303</t>
  </si>
  <si>
    <t>对个人和家庭的补助</t>
  </si>
  <si>
    <t>离休费</t>
  </si>
  <si>
    <t>退休费</t>
  </si>
  <si>
    <t>310</t>
  </si>
  <si>
    <t>其他资本性支出</t>
  </si>
  <si>
    <t>办公设备购置</t>
  </si>
  <si>
    <t>附件7</t>
  </si>
  <si>
    <t>（按政府预算支出经济分类科目）</t>
  </si>
  <si>
    <t>501</t>
  </si>
  <si>
    <t>机关工资福利支出</t>
  </si>
  <si>
    <t>工资奖金津补贴</t>
  </si>
  <si>
    <t>社会保障缴费</t>
  </si>
  <si>
    <t>502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</si>
  <si>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</si>
  <si>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</si>
  <si>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</si>
  <si>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</si>
  <si>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</si>
  <si>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</si>
  <si>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06</t>
  </si>
  <si>
    <t>公务接待费</t>
  </si>
  <si>
    <t>因公出国（境）经费</t>
  </si>
  <si>
    <t>公务用车运行维护费</t>
  </si>
  <si>
    <t>维修（护）费</t>
  </si>
  <si>
    <t>其他商品和服务支出</t>
  </si>
  <si>
    <t>505</t>
  </si>
  <si>
    <t>对事业单位经常性补助</t>
  </si>
  <si>
    <t>509</t>
  </si>
  <si>
    <t>社会福利和救助</t>
  </si>
  <si>
    <t>助学金</t>
  </si>
  <si>
    <t>个人农业生产补贴</t>
  </si>
  <si>
    <t>离退休费</t>
  </si>
  <si>
    <t>其他对个人和家庭补助</t>
  </si>
  <si>
    <t>附件8</t>
  </si>
  <si>
    <t>（贵阳市花溪区军粮供应站）2021年一般公共预算“三公”经费支出表</t>
  </si>
  <si>
    <t>2020年“三公”经费一般公共预算数（万元）</t>
  </si>
  <si>
    <t>2020年“三公”经费一般公共执行数（万元）</t>
  </si>
  <si>
    <t>2021年“三公”经费一般公共预算数（万元）</t>
  </si>
  <si>
    <t>与上年预算数相比增减变化比率（%）</t>
  </si>
  <si>
    <t>与上年预算数相比增减变化原因</t>
  </si>
  <si>
    <t>2021年“三公”经费占本部门一般公共预算支出的比重（%）</t>
  </si>
  <si>
    <r>
      <t xml:space="preserve">  </t>
    </r>
    <r>
      <rPr>
        <sz val="12"/>
        <rFont val="宋体"/>
      </rPr>
      <t>一、</t>
    </r>
    <r>
      <rPr>
        <sz val="12"/>
        <rFont val="Times New Roman"/>
      </rPr>
      <t xml:space="preserve"> </t>
    </r>
    <r>
      <rPr>
        <sz val="12"/>
        <rFont val="宋体"/>
      </rPr>
      <t>因公出国（境）费</t>
    </r>
  </si>
  <si>
    <r>
      <t xml:space="preserve"> </t>
    </r>
    <r>
      <rPr>
        <sz val="12"/>
        <rFont val="宋体"/>
      </rPr>
      <t>二、公务接待费</t>
    </r>
  </si>
  <si>
    <r>
      <t xml:space="preserve"> </t>
    </r>
    <r>
      <rPr>
        <sz val="12"/>
        <rFont val="宋体"/>
      </rPr>
      <t>三、公务用车购置及运行维护费</t>
    </r>
  </si>
  <si>
    <r>
      <t xml:space="preserve">     1</t>
    </r>
    <r>
      <rPr>
        <sz val="12"/>
        <rFont val="宋体"/>
      </rPr>
      <t>、公务车运行维护费</t>
    </r>
  </si>
  <si>
    <r>
      <t xml:space="preserve">     2</t>
    </r>
    <r>
      <rPr>
        <sz val="12"/>
        <rFont val="宋体"/>
      </rPr>
      <t>、公务车购置费</t>
    </r>
  </si>
  <si>
    <r>
      <t>说明：</t>
    </r>
    <r>
      <t>1</t>
    </r>
    <r>
      <rPr>
        <sz val="10"/>
        <rFont val="宋体"/>
      </rPr>
      <t>、因公出国（境）费，指单位公务出国（境）的国际旅费、国外城市间交通费、住宿费、伙食费、培训费、公杂费等支出。</t>
    </r>
  </si>
  <si>
    <r>
      <t xml:space="preserve">             2</t>
    </r>
    <r>
      <rPr>
        <sz val="10"/>
        <rFont val="宋体"/>
      </rPr>
      <t>、公务用车购置费，指公务用车车辆购置支出（含车辆购置税）。</t>
    </r>
  </si>
  <si>
    <r>
      <t xml:space="preserve">            </t>
    </r>
    <r>
      <t xml:space="preserve"> 3</t>
    </r>
    <r>
      <rPr>
        <sz val="10"/>
        <rFont val="宋体"/>
      </rPr>
      <t>、公务用车运行维护费，指单位按规定保留的公务用车租用费、燃料费、维修费、过桥过路费、保险费、安全奖励费用等支出。</t>
    </r>
  </si>
  <si>
    <r>
      <t xml:space="preserve">                    </t>
    </r>
    <r>
      <rPr>
        <sz val="10"/>
        <rFont val="宋体"/>
      </rPr>
      <t>公务用车指用于履行公务的机动车辆，包括一般公务用车和执法执勤用车等。</t>
    </r>
  </si>
  <si>
    <r>
      <t xml:space="preserve">             4</t>
    </r>
    <r>
      <rPr>
        <sz val="10"/>
        <rFont val="宋体"/>
      </rPr>
      <t>、公务接待费，指单位按规定开支的各类公务接待（含外宾接待）费用。</t>
    </r>
  </si>
  <si>
    <r>
      <t xml:space="preserve">             5</t>
    </r>
    <r>
      <rPr>
        <sz val="10"/>
        <rFont val="宋体"/>
      </rPr>
      <t>、</t>
    </r>
    <r>
      <t>“</t>
    </r>
    <r>
      <rPr>
        <sz val="10"/>
        <rFont val="宋体"/>
      </rPr>
      <t>三公</t>
    </r>
    <r>
      <rPr>
        <sz val="10"/>
        <rFont val="宋体"/>
      </rPr>
      <t>”</t>
    </r>
    <r>
      <rPr>
        <sz val="10"/>
        <rFont val="宋体"/>
      </rPr>
      <t>经费一般公共财政拨款预算数是指当年年初预算安排的财政拨款数，不含执行中追加预算安排。</t>
    </r>
  </si>
  <si>
    <r>
      <rPr>
        <sz val="10"/>
        <color theme="1"/>
        <rFont val="Times New Roman"/>
      </rPr>
      <t xml:space="preserve">            6</t>
    </r>
    <r>
      <rPr>
        <sz val="10"/>
        <color theme="1"/>
        <rFont val="宋体"/>
      </rPr>
      <t>、为加强</t>
    </r>
    <r>
      <rPr>
        <sz val="10"/>
        <color theme="1"/>
        <rFont val="Times New Roman"/>
      </rPr>
      <t>“</t>
    </r>
    <r>
      <rPr>
        <sz val="10"/>
        <color theme="1"/>
        <rFont val="宋体"/>
      </rPr>
      <t>三公</t>
    </r>
    <r>
      <rPr>
        <sz val="10"/>
        <color theme="1"/>
        <rFont val="Times New Roman"/>
      </rPr>
      <t>”经费</t>
    </r>
    <r>
      <rPr>
        <sz val="10"/>
        <color theme="1"/>
        <rFont val="宋体"/>
      </rPr>
      <t>管理，按照国家和省市</t>
    </r>
    <r>
      <rPr>
        <sz val="10"/>
        <color theme="1"/>
        <rFont val="Times New Roman"/>
      </rPr>
      <t>“</t>
    </r>
    <r>
      <rPr>
        <sz val="10"/>
        <color theme="1"/>
        <rFont val="宋体"/>
      </rPr>
      <t>厉行节约</t>
    </r>
    <r>
      <rPr>
        <sz val="10"/>
        <color theme="1"/>
        <rFont val="Times New Roman"/>
      </rPr>
      <t>”</t>
    </r>
    <r>
      <rPr>
        <sz val="10"/>
        <color theme="1"/>
        <rFont val="宋体"/>
      </rPr>
      <t>的相关要求，花溪区区本级因公出国（境）费、公务车购置费实行总额控制，年初未分配，年度间根据实际情况按程序审批后分配到具体部门。</t>
    </r>
  </si>
  <si>
    <r>
      <t xml:space="preserve">            7</t>
    </r>
    <r>
      <rPr>
        <b/>
        <sz val="10"/>
        <color indexed="2"/>
        <rFont val="宋体"/>
      </rPr>
      <t>、部门“三公”经费无相关支出的，须填“</t>
    </r>
    <r>
      <rPr>
        <b/>
        <sz val="10"/>
        <color indexed="2"/>
        <rFont val="Times New Roman"/>
      </rPr>
      <t>0"</t>
    </r>
    <r>
      <rPr>
        <b/>
        <sz val="10"/>
        <color indexed="2"/>
        <rFont val="宋体"/>
      </rPr>
      <t>。</t>
    </r>
  </si>
  <si>
    <t>附件9</t>
  </si>
  <si>
    <t>（贵阳市花溪区军粮供应站）2021年政府性基金预算支出表</t>
  </si>
  <si>
    <t xml:space="preserve">项 目</t>
  </si>
  <si>
    <t>本年政府性基金预算支出</t>
  </si>
  <si>
    <t>无相关预算支出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</si>
</sst>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0">
    <numFmt numFmtId="160" formatCode="_ * #,##0.00_ ;_ * \-#,##0.00_ ;_ * &quot;-&quot;??_ ;_ @_ "/>
    <numFmt numFmtId="161" formatCode="_ &quot;￥&quot;* #,##0.00_ ;_ &quot;￥&quot;* \-#,##0.00_ ;_ &quot;￥&quot;* &quot;-&quot;??_ ;_ @_ "/>
    <numFmt numFmtId="162" formatCode="_ * #,##0_ ;_ * \-#,##0_ ;_ * &quot;-&quot;_ ;_ @_ "/>
    <numFmt numFmtId="163" formatCode="_ &quot;￥&quot;* #,##0_ ;_ &quot;￥&quot;* \-#,##0_ ;_ &quot;￥&quot;* &quot;-&quot;_ ;_ @_ "/>
    <numFmt numFmtId="164" formatCode="#,##0.00_ "/>
    <numFmt numFmtId="165" formatCode="0_);[Red]\(0\)"/>
    <numFmt numFmtId="166" formatCode="0.00_ "/>
    <numFmt numFmtId="167" formatCode="#,##0.00#;\(-#,##0.00#\);\ "/>
    <numFmt numFmtId="168" formatCode="#,##0.00_ ;[Red]-#,##0.00\ "/>
    <numFmt numFmtId="169" formatCode="#,###.00"/>
  </numFmts>
  <fonts count="61">
    <font>
      <sz val="10.000000"/>
      <color theme="1"/>
      <name val="Times New Roman"/>
    </font>
    <font>
      <u/>
      <sz val="11.000000"/>
      <color indexed="4"/>
      <name val="等线"/>
      <scheme val="minor"/>
    </font>
    <font>
      <u/>
      <sz val="11.000000"/>
      <color indexed="20"/>
      <name val="等线"/>
      <scheme val="minor"/>
    </font>
    <font>
      <sz val="11.000000"/>
      <color indexed="64"/>
      <name val="等线"/>
      <scheme val="minor"/>
    </font>
    <font>
      <sz val="11.000000"/>
      <color indexed="2"/>
      <name val="等线"/>
      <scheme val="minor"/>
    </font>
    <font>
      <b/>
      <sz val="18.000000"/>
      <color theme="3" tint="0"/>
      <name val="等线"/>
      <scheme val="minor"/>
    </font>
    <font>
      <i/>
      <sz val="11.000000"/>
      <color rgb="FF7F7F7F"/>
      <name val="等线"/>
      <scheme val="minor"/>
    </font>
    <font>
      <b/>
      <sz val="15.000000"/>
      <color theme="3" tint="0"/>
      <name val="等线"/>
      <scheme val="minor"/>
    </font>
    <font>
      <b/>
      <sz val="13.000000"/>
      <color theme="3" tint="0"/>
      <name val="等线"/>
      <scheme val="minor"/>
    </font>
    <font>
      <b/>
      <sz val="11.000000"/>
      <color theme="3" tint="0"/>
      <name val="等线"/>
      <scheme val="minor"/>
    </font>
    <font>
      <sz val="11.000000"/>
      <color rgb="FF3F3F76"/>
      <name val="等线"/>
      <scheme val="minor"/>
    </font>
    <font>
      <b/>
      <sz val="11.000000"/>
      <color rgb="FF3F3F3F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sz val="11.000000"/>
      <color rgb="FFFA7D00"/>
      <name val="等线"/>
      <scheme val="minor"/>
    </font>
    <font>
      <b/>
      <sz val="11.000000"/>
      <color theme="1" tint="0"/>
      <name val="等线"/>
      <scheme val="minor"/>
    </font>
    <font>
      <sz val="11.000000"/>
      <color rgb="FF006100"/>
      <name val="等线"/>
      <scheme val="minor"/>
    </font>
    <font>
      <sz val="11.000000"/>
      <color rgb="FF9C0006"/>
      <name val="等线"/>
      <scheme val="minor"/>
    </font>
    <font>
      <sz val="11.000000"/>
      <color rgb="FF9C6500"/>
      <name val="等线"/>
      <scheme val="minor"/>
    </font>
    <font>
      <sz val="11.000000"/>
      <color theme="0" tint="0"/>
      <name val="等线"/>
      <scheme val="minor"/>
    </font>
    <font>
      <sz val="11.000000"/>
      <color theme="1" tint="0"/>
      <name val="等线"/>
      <scheme val="minor"/>
    </font>
    <font>
      <sz val="11.000000"/>
      <color indexed="64"/>
      <name val="宋体"/>
    </font>
    <font>
      <u/>
      <sz val="12.000000"/>
      <color indexed="20"/>
      <name val="宋体"/>
    </font>
    <font>
      <sz val="14.000000"/>
      <name val="黑体"/>
    </font>
    <font>
      <sz val="9.000000"/>
      <name val="黑体"/>
    </font>
    <font>
      <sz val="20.000000"/>
      <color theme="1" tint="0"/>
      <name val="方正小标宋_GBK"/>
    </font>
    <font>
      <u/>
      <sz val="20.000000"/>
      <color theme="1" tint="0"/>
      <name val="方正小标宋_GBK"/>
    </font>
    <font>
      <sz val="9.000000"/>
      <name val="宋体"/>
    </font>
    <font>
      <sz val="9.000000"/>
      <color theme="1" tint="0"/>
      <name val="宋体"/>
    </font>
    <font>
      <sz val="12.000000"/>
      <name val="宋体"/>
    </font>
    <font>
      <sz val="20.000000"/>
      <color indexed="64"/>
      <name val="宋体"/>
    </font>
    <font>
      <sz val="16.000000"/>
      <color indexed="64"/>
      <name val="宋体"/>
    </font>
    <font>
      <sz val="16.000000"/>
      <color indexed="64"/>
      <name val="黑体"/>
    </font>
    <font>
      <sz val="12.000000"/>
      <color indexed="64"/>
      <name val="宋体"/>
    </font>
    <font>
      <b/>
      <sz val="12.000000"/>
      <name val="宋体"/>
    </font>
    <font>
      <b/>
      <sz val="12.000000"/>
      <color indexed="64"/>
      <name val="宋体"/>
    </font>
    <font>
      <sz val="12.000000"/>
      <name val="Times New Roman"/>
    </font>
    <font>
      <sz val="12.000000"/>
      <color indexed="30"/>
      <name val="宋体"/>
    </font>
    <font>
      <sz val="12.000000"/>
      <name val="黑体"/>
    </font>
    <font>
      <sz val="9.000000"/>
      <name val="Times New Roman"/>
    </font>
    <font>
      <b/>
      <sz val="9.000000"/>
      <name val="Times New Roman"/>
    </font>
    <font>
      <sz val="20.000000"/>
      <name val="方正小标宋_GBK"/>
    </font>
    <font>
      <sz val="11.000000"/>
      <name val="Times New Roman"/>
    </font>
    <font>
      <b/>
      <sz val="11.000000"/>
      <name val="Times New Roman"/>
    </font>
    <font>
      <sz val="10.000000"/>
      <color indexed="64"/>
      <name val="等线"/>
      <scheme val="minor"/>
    </font>
    <font>
      <b/>
      <sz val="12.000000"/>
      <name val="Times New Roman"/>
    </font>
    <font>
      <sz val="10.000000"/>
      <name val="Arial"/>
    </font>
    <font>
      <sz val="10.000000"/>
      <color indexed="64"/>
      <name val="宋体"/>
    </font>
    <font>
      <b/>
      <sz val="10.000000"/>
      <color indexed="64"/>
      <name val="宋体"/>
    </font>
    <font>
      <b/>
      <sz val="10.000000"/>
      <name val="宋体"/>
    </font>
    <font>
      <b/>
      <sz val="10.000000"/>
      <name val="Arial"/>
    </font>
    <font>
      <sz val="20.000000"/>
      <color indexed="2"/>
      <name val="方正小标宋_GBK"/>
    </font>
    <font>
      <sz val="10.000000"/>
      <name val="宋体"/>
    </font>
    <font>
      <sz val="14.000000"/>
      <color indexed="64"/>
      <name val="黑体"/>
    </font>
    <font>
      <sz val="12.000000"/>
      <color indexed="64"/>
      <name val="Times New Roman"/>
    </font>
    <font>
      <b/>
      <sz val="12.000000"/>
      <color indexed="64"/>
      <name val="Times New Roman"/>
    </font>
    <font>
      <b/>
      <sz val="10.000000"/>
      <name val="Times New Roman"/>
    </font>
    <font>
      <sz val="10.000000"/>
      <name val="黑体"/>
    </font>
    <font>
      <b/>
      <sz val="12.000000"/>
      <color indexed="2"/>
      <name val="宋体"/>
    </font>
    <font>
      <b/>
      <sz val="10.000000"/>
      <color indexed="2"/>
      <name val="Times New Roman"/>
    </font>
    <font>
      <sz val="12.000000"/>
      <color theme="1" tint="0"/>
      <name val="宋体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 tint="0"/>
        <bgColor theme="4" tint="0"/>
      </patternFill>
    </fill>
    <fill>
      <patternFill patternType="solid">
        <fgColor theme="4" tint="0.79998199999999997"/>
        <bgColor theme="4" tint="0.79998199999999997"/>
      </patternFill>
    </fill>
    <fill>
      <patternFill patternType="solid">
        <fgColor theme="4" tint="0.59999400000000003"/>
        <bgColor theme="4" tint="0.59999400000000003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 tint="0"/>
        <bgColor theme="5" tint="0"/>
      </patternFill>
    </fill>
    <fill>
      <patternFill patternType="solid">
        <fgColor theme="5" tint="0.79998199999999997"/>
        <bgColor theme="5" tint="0.79998199999999997"/>
      </patternFill>
    </fill>
    <fill>
      <patternFill patternType="solid">
        <fgColor theme="5" tint="0.59999400000000003"/>
        <bgColor theme="5" tint="0.59999400000000003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 tint="0"/>
        <bgColor theme="6" tint="0"/>
      </patternFill>
    </fill>
    <fill>
      <patternFill patternType="solid">
        <fgColor theme="6" tint="0.79998199999999997"/>
        <bgColor theme="6" tint="0.79998199999999997"/>
      </patternFill>
    </fill>
    <fill>
      <patternFill patternType="solid">
        <fgColor theme="6" tint="0.59999400000000003"/>
        <bgColor theme="6" tint="0.59999400000000003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 tint="0"/>
        <bgColor theme="7" tint="0"/>
      </patternFill>
    </fill>
    <fill>
      <patternFill patternType="solid">
        <fgColor theme="7" tint="0.79998199999999997"/>
        <bgColor theme="7" tint="0.79998199999999997"/>
      </patternFill>
    </fill>
    <fill>
      <patternFill patternType="solid">
        <fgColor theme="7" tint="0.59999400000000003"/>
        <bgColor theme="7" tint="0.59999400000000003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 tint="0"/>
        <bgColor theme="8" tint="0"/>
      </patternFill>
    </fill>
    <fill>
      <patternFill patternType="solid">
        <fgColor theme="8" tint="0.79998199999999997"/>
        <bgColor theme="8" tint="0.79998199999999997"/>
      </patternFill>
    </fill>
    <fill>
      <patternFill patternType="solid">
        <fgColor theme="8" tint="0.59999400000000003"/>
        <bgColor theme="8" tint="0.59999400000000003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 tint="0"/>
        <bgColor theme="9" tint="0"/>
      </patternFill>
    </fill>
    <fill>
      <patternFill patternType="solid">
        <fgColor theme="9" tint="0.79998199999999997"/>
        <bgColor theme="9" tint="0.79998199999999997"/>
      </patternFill>
    </fill>
    <fill>
      <patternFill patternType="solid">
        <fgColor theme="9" tint="0.59999400000000003"/>
        <bgColor theme="9" tint="0.59999400000000003"/>
      </patternFill>
    </fill>
    <fill>
      <patternFill patternType="solid">
        <fgColor theme="9" tint="0.399976"/>
        <bgColor theme="9" tint="0.399976"/>
      </patternFill>
    </fill>
    <fill>
      <patternFill patternType="solid">
        <fgColor indexed="65"/>
        <bgColor indexed="65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 tint="0"/>
      </bottom>
      <diagonal style="none"/>
    </border>
    <border>
      <left style="none"/>
      <right style="none"/>
      <top style="none"/>
      <bottom style="medium">
        <color theme="4" tint="0.49998500000000001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none"/>
      <bottom style="medium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</borders>
  <cellStyleXfs count="50">
    <xf fontId="0" fillId="0" borderId="0" numFmtId="0" applyNumberFormat="1" applyFont="1" applyFill="1" applyBorder="1">
      <alignment vertical="center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0" fillId="0" borderId="0" numFmtId="9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" fillId="0" borderId="0" numFmtId="0" applyNumberFormat="1" applyFont="1" applyFill="1" applyBorder="1">
      <alignment vertical="center"/>
    </xf>
    <xf fontId="2" fillId="0" borderId="0" numFmtId="0" applyNumberFormat="1" applyFont="1" applyFill="1" applyBorder="1">
      <alignment vertical="center"/>
    </xf>
    <xf fontId="3" fillId="2" borderId="1" numFmtId="0" applyNumberFormat="1" applyFont="1" applyFill="1" applyBorder="1">
      <alignment vertical="center"/>
    </xf>
    <xf fontId="4" fillId="0" borderId="0" numFmtId="0" applyNumberFormat="1" applyFont="1" applyFill="1" applyBorder="1">
      <alignment vertical="center"/>
    </xf>
    <xf fontId="5" fillId="0" borderId="0" numFmtId="0" applyNumberFormat="1" applyFont="1" applyFill="1" applyBorder="1">
      <alignment vertical="center"/>
    </xf>
    <xf fontId="6" fillId="0" borderId="0" numFmtId="0" applyNumberFormat="1" applyFont="1" applyFill="1" applyBorder="1">
      <alignment vertical="center"/>
    </xf>
    <xf fontId="7" fillId="0" borderId="2" numFmtId="0" applyNumberFormat="1" applyFont="1" applyFill="1" applyBorder="1">
      <alignment vertical="center"/>
    </xf>
    <xf fontId="8" fillId="0" borderId="2" numFmtId="0" applyNumberFormat="1" applyFont="1" applyFill="1" applyBorder="1">
      <alignment vertical="center"/>
    </xf>
    <xf fontId="9" fillId="0" borderId="3" numFmtId="0" applyNumberFormat="1" applyFont="1" applyFill="1" applyBorder="1">
      <alignment vertical="center"/>
    </xf>
    <xf fontId="9" fillId="0" borderId="0" numFmtId="0" applyNumberFormat="1" applyFont="1" applyFill="1" applyBorder="1">
      <alignment vertical="center"/>
    </xf>
    <xf fontId="10" fillId="3" borderId="4" numFmtId="0" applyNumberFormat="1" applyFont="1" applyFill="1" applyBorder="1">
      <alignment vertical="center"/>
    </xf>
    <xf fontId="11" fillId="4" borderId="5" numFmtId="0" applyNumberFormat="1" applyFont="1" applyFill="1" applyBorder="1">
      <alignment vertical="center"/>
    </xf>
    <xf fontId="12" fillId="4" borderId="4" numFmtId="0" applyNumberFormat="1" applyFont="1" applyFill="1" applyBorder="1">
      <alignment vertical="center"/>
    </xf>
    <xf fontId="13" fillId="5" borderId="6" numFmtId="0" applyNumberFormat="1" applyFont="1" applyFill="1" applyBorder="1">
      <alignment vertical="center"/>
    </xf>
    <xf fontId="14" fillId="0" borderId="7" numFmtId="0" applyNumberFormat="1" applyFont="1" applyFill="1" applyBorder="1">
      <alignment vertical="center"/>
    </xf>
    <xf fontId="15" fillId="0" borderId="8" numFmtId="0" applyNumberFormat="1" applyFont="1" applyFill="1" applyBorder="1">
      <alignment vertical="center"/>
    </xf>
    <xf fontId="16" fillId="6" borderId="0" numFmtId="0" applyNumberFormat="1" applyFont="1" applyFill="1" applyBorder="1">
      <alignment vertical="center"/>
    </xf>
    <xf fontId="17" fillId="7" borderId="0" numFmtId="0" applyNumberFormat="1" applyFont="1" applyFill="1" applyBorder="1">
      <alignment vertical="center"/>
    </xf>
    <xf fontId="18" fillId="8" borderId="0" numFmtId="0" applyNumberFormat="1" applyFont="1" applyFill="1" applyBorder="1">
      <alignment vertical="center"/>
    </xf>
    <xf fontId="19" fillId="9" borderId="0" numFmtId="0" applyNumberFormat="1" applyFont="1" applyFill="1" applyBorder="1">
      <alignment vertical="center"/>
    </xf>
    <xf fontId="20" fillId="10" borderId="0" numFmtId="0" applyNumberFormat="1" applyFont="1" applyFill="1" applyBorder="1">
      <alignment vertical="center"/>
    </xf>
    <xf fontId="20" fillId="11" borderId="0" numFmtId="0" applyNumberFormat="1" applyFont="1" applyFill="1" applyBorder="1">
      <alignment vertical="center"/>
    </xf>
    <xf fontId="19" fillId="12" borderId="0" numFmtId="0" applyNumberFormat="1" applyFont="1" applyFill="1" applyBorder="1">
      <alignment vertical="center"/>
    </xf>
    <xf fontId="19" fillId="13" borderId="0" numFmtId="0" applyNumberFormat="1" applyFont="1" applyFill="1" applyBorder="1">
      <alignment vertical="center"/>
    </xf>
    <xf fontId="20" fillId="14" borderId="0" numFmtId="0" applyNumberFormat="1" applyFont="1" applyFill="1" applyBorder="1">
      <alignment vertical="center"/>
    </xf>
    <xf fontId="20" fillId="15" borderId="0" numFmtId="0" applyNumberFormat="1" applyFont="1" applyFill="1" applyBorder="1">
      <alignment vertical="center"/>
    </xf>
    <xf fontId="19" fillId="16" borderId="0" numFmtId="0" applyNumberFormat="1" applyFont="1" applyFill="1" applyBorder="1">
      <alignment vertical="center"/>
    </xf>
    <xf fontId="19" fillId="17" borderId="0" numFmtId="0" applyNumberFormat="1" applyFont="1" applyFill="1" applyBorder="1">
      <alignment vertical="center"/>
    </xf>
    <xf fontId="20" fillId="18" borderId="0" numFmtId="0" applyNumberFormat="1" applyFont="1" applyFill="1" applyBorder="1">
      <alignment vertical="center"/>
    </xf>
    <xf fontId="20" fillId="19" borderId="0" numFmtId="0" applyNumberFormat="1" applyFont="1" applyFill="1" applyBorder="1">
      <alignment vertical="center"/>
    </xf>
    <xf fontId="19" fillId="20" borderId="0" numFmtId="0" applyNumberFormat="1" applyFont="1" applyFill="1" applyBorder="1">
      <alignment vertical="center"/>
    </xf>
    <xf fontId="19" fillId="21" borderId="0" numFmtId="0" applyNumberFormat="1" applyFont="1" applyFill="1" applyBorder="1">
      <alignment vertical="center"/>
    </xf>
    <xf fontId="20" fillId="22" borderId="0" numFmtId="0" applyNumberFormat="1" applyFont="1" applyFill="1" applyBorder="1">
      <alignment vertical="center"/>
    </xf>
    <xf fontId="20" fillId="23" borderId="0" numFmtId="0" applyNumberFormat="1" applyFont="1" applyFill="1" applyBorder="1">
      <alignment vertical="center"/>
    </xf>
    <xf fontId="19" fillId="24" borderId="0" numFmtId="0" applyNumberFormat="1" applyFont="1" applyFill="1" applyBorder="1">
      <alignment vertical="center"/>
    </xf>
    <xf fontId="19" fillId="25" borderId="0" numFmtId="0" applyNumberFormat="1" applyFont="1" applyFill="1" applyBorder="1">
      <alignment vertical="center"/>
    </xf>
    <xf fontId="20" fillId="26" borderId="0" numFmtId="0" applyNumberFormat="1" applyFont="1" applyFill="1" applyBorder="1">
      <alignment vertical="center"/>
    </xf>
    <xf fontId="20" fillId="27" borderId="0" numFmtId="0" applyNumberFormat="1" applyFont="1" applyFill="1" applyBorder="1">
      <alignment vertical="center"/>
    </xf>
    <xf fontId="19" fillId="28" borderId="0" numFmtId="0" applyNumberFormat="1" applyFont="1" applyFill="1" applyBorder="1">
      <alignment vertical="center"/>
    </xf>
    <xf fontId="19" fillId="29" borderId="0" numFmtId="0" applyNumberFormat="1" applyFont="1" applyFill="1" applyBorder="1">
      <alignment vertical="center"/>
    </xf>
    <xf fontId="20" fillId="30" borderId="0" numFmtId="0" applyNumberFormat="1" applyFont="1" applyFill="1" applyBorder="1">
      <alignment vertical="center"/>
    </xf>
    <xf fontId="20" fillId="31" borderId="0" numFmtId="0" applyNumberFormat="1" applyFont="1" applyFill="1" applyBorder="1">
      <alignment vertical="center"/>
    </xf>
    <xf fontId="19" fillId="32" borderId="0" numFmtId="0" applyNumberFormat="1" applyFont="1" applyFill="1" applyBorder="1">
      <alignment vertical="center"/>
    </xf>
    <xf fontId="21" fillId="0" borderId="0" numFmtId="0" applyNumberFormat="1" applyFont="1" applyFill="1" applyBorder="1">
      <alignment vertical="center"/>
    </xf>
  </cellStyleXfs>
  <cellXfs count="158">
    <xf fontId="0" fillId="0" borderId="0" numFmtId="0" xfId="0" applyAlignment="1" applyProtection="1">
      <alignment vertical="center"/>
    </xf>
    <xf fontId="22" fillId="0" borderId="0" numFmtId="0" xfId="0" applyFont="1" applyProtection="1"/>
    <xf fontId="0" fillId="0" borderId="0" numFmtId="0" xfId="0" applyAlignment="1" applyProtection="1">
      <alignment vertical="center"/>
    </xf>
    <xf fontId="23" fillId="0" borderId="0" numFmtId="0" xfId="0" applyFont="1" applyAlignment="1" applyProtection="1">
      <alignment horizontal="left" vertical="center"/>
    </xf>
    <xf fontId="24" fillId="0" borderId="0" numFmtId="0" xfId="0" applyFont="1" applyAlignment="1" applyProtection="1">
      <alignment horizontal="left" vertical="center"/>
    </xf>
    <xf fontId="25" fillId="0" borderId="0" numFmtId="0" xfId="0" applyFont="1" applyAlignment="1" applyProtection="1">
      <alignment horizontal="center" vertical="center"/>
      <protection locked="0"/>
    </xf>
    <xf fontId="26" fillId="0" borderId="0" numFmtId="0" xfId="0" applyFont="1" applyAlignment="1" applyProtection="1">
      <alignment horizontal="center" vertical="center"/>
      <protection locked="0"/>
    </xf>
    <xf fontId="27" fillId="0" borderId="0" numFmtId="0" xfId="0" applyFont="1" applyProtection="1"/>
    <xf fontId="28" fillId="0" borderId="0" numFmtId="0" xfId="0" applyFont="1" applyProtection="1"/>
    <xf fontId="29" fillId="0" borderId="0" numFmtId="0" xfId="0" applyFont="1" applyAlignment="1" applyProtection="1">
      <alignment horizontal="right"/>
    </xf>
    <xf fontId="30" fillId="0" borderId="0" numFmtId="0" xfId="0" applyFont="1" applyProtection="1"/>
    <xf fontId="31" fillId="0" borderId="9" numFmtId="0" xfId="0" applyFont="1" applyBorder="1" applyAlignment="1" applyProtection="1">
      <alignment horizontal="center" vertical="center"/>
    </xf>
    <xf fontId="32" fillId="0" borderId="9" numFmtId="0" xfId="0" applyFont="1" applyBorder="1" applyAlignment="1" applyProtection="1">
      <alignment horizontal="center" vertical="center"/>
    </xf>
    <xf fontId="33" fillId="0" borderId="0" numFmtId="0" xfId="0" applyFont="1" applyProtection="1"/>
    <xf fontId="34" fillId="0" borderId="9" numFmtId="0" xfId="0" applyFont="1" applyBorder="1" applyAlignment="1" applyProtection="1">
      <alignment horizontal="center" vertical="center"/>
    </xf>
    <xf fontId="35" fillId="0" borderId="9" numFmtId="0" xfId="0" applyFont="1" applyBorder="1" applyAlignment="1" applyProtection="1">
      <alignment horizontal="center" vertical="center"/>
    </xf>
    <xf fontId="29" fillId="0" borderId="9" numFmtId="0" xfId="0" applyFont="1" applyBorder="1" applyAlignment="1" applyProtection="1">
      <alignment indent="2" vertical="center"/>
    </xf>
    <xf fontId="36" fillId="0" borderId="9" numFmtId="164" xfId="0" applyNumberFormat="1" applyFont="1" applyBorder="1" applyAlignment="1" applyProtection="1">
      <alignment horizontal="right" vertical="center" wrapText="1"/>
    </xf>
    <xf fontId="29" fillId="0" borderId="9" numFmtId="0" xfId="0" applyFont="1" applyBorder="1" applyAlignment="1" applyProtection="1">
      <alignment horizontal="left" vertical="center"/>
    </xf>
    <xf fontId="36" fillId="0" borderId="9" numFmtId="164" xfId="0" applyNumberFormat="1" applyFont="1" applyBorder="1" applyAlignment="1" applyProtection="1">
      <alignment horizontal="right" vertical="center" wrapText="1"/>
      <protection locked="0"/>
    </xf>
    <xf fontId="22" fillId="0" borderId="9" numFmtId="0" xfId="0" applyFont="1" applyBorder="1" applyProtection="1"/>
    <xf fontId="37" fillId="0" borderId="9" numFmtId="164" xfId="0" applyNumberFormat="1" applyFont="1" applyBorder="1" applyAlignment="1" applyProtection="1">
      <alignment horizontal="right" vertical="center" wrapText="1"/>
    </xf>
    <xf fontId="38" fillId="0" borderId="9" numFmtId="0" xfId="0" applyFont="1" applyBorder="1" applyAlignment="1" applyProtection="1">
      <alignment horizontal="center" vertical="center"/>
    </xf>
    <xf fontId="38" fillId="0" borderId="9" numFmtId="164" xfId="0" applyNumberFormat="1" applyFont="1" applyBorder="1" applyAlignment="1" applyProtection="1">
      <alignment horizontal="right" vertical="center" wrapText="1"/>
    </xf>
    <xf fontId="39" fillId="33" borderId="0" numFmtId="0" xfId="0" applyFont="1" applyFill="1" applyProtection="1">
      <protection locked="0"/>
    </xf>
    <xf fontId="40" fillId="33" borderId="0" numFmtId="0" xfId="0" applyFont="1" applyFill="1" applyAlignment="1" applyProtection="1">
      <alignment horizontal="center"/>
      <protection locked="0"/>
    </xf>
    <xf fontId="40" fillId="33" borderId="0" numFmtId="0" xfId="0" applyFont="1" applyFill="1" applyProtection="1">
      <protection locked="0"/>
    </xf>
    <xf fontId="23" fillId="33" borderId="0" numFmtId="0" xfId="0" applyFont="1" applyFill="1" applyAlignment="1" applyProtection="1">
      <alignment horizontal="left" vertical="center"/>
    </xf>
    <xf fontId="23" fillId="33" borderId="0" numFmtId="0" xfId="0" applyFont="1" applyFill="1" applyProtection="1">
      <protection locked="0"/>
    </xf>
    <xf fontId="41" fillId="0" borderId="0" numFmtId="0" xfId="0" applyFont="1" applyAlignment="1" applyProtection="1">
      <alignment horizontal="center" vertical="center"/>
      <protection locked="0"/>
    </xf>
    <xf fontId="42" fillId="33" borderId="0" numFmtId="0" xfId="0" applyFont="1" applyFill="1" applyAlignment="1" applyProtection="1">
      <alignment horizontal="center" vertical="center"/>
      <protection locked="0"/>
    </xf>
    <xf fontId="42" fillId="33" borderId="0" numFmtId="165" xfId="0" applyNumberFormat="1" applyFont="1" applyFill="1" applyAlignment="1" applyProtection="1">
      <alignment horizontal="center" vertical="center"/>
      <protection locked="0"/>
    </xf>
    <xf fontId="43" fillId="33" borderId="0" numFmtId="0" xfId="0" applyFont="1" applyFill="1" applyProtection="1">
      <protection locked="0"/>
    </xf>
    <xf fontId="29" fillId="33" borderId="0" numFmtId="0" xfId="0" applyFont="1" applyFill="1" applyAlignment="1" applyProtection="1">
      <alignment horizontal="right" vertical="center"/>
      <protection locked="0"/>
    </xf>
    <xf fontId="21" fillId="0" borderId="9" numFmtId="0" xfId="0" applyFont="1" applyBorder="1" applyAlignment="1" applyProtection="1">
      <alignment horizontal="center" shrinkToFit="1" vertical="center"/>
    </xf>
    <xf fontId="21" fillId="0" borderId="9" numFmtId="0" xfId="0" applyFont="1" applyBorder="1" applyAlignment="1" applyProtection="1">
      <alignment horizontal="center" shrinkToFit="1" vertical="center" wrapText="1"/>
    </xf>
    <xf fontId="36" fillId="0" borderId="0" numFmtId="0" xfId="0" applyFont="1" applyAlignment="1" applyProtection="1">
      <alignment vertical="center"/>
      <protection locked="0"/>
    </xf>
    <xf fontId="21" fillId="0" borderId="10" numFmtId="0" xfId="0" applyFont="1" applyBorder="1" applyAlignment="1" applyProtection="1">
      <alignment horizontal="left" shrinkToFit="1" vertical="center"/>
    </xf>
    <xf fontId="44" fillId="0" borderId="11" numFmtId="0" xfId="0" applyFont="1" applyBorder="1" applyAlignment="1" applyProtection="1">
      <alignment horizontal="left" shrinkToFit="1" vertical="center"/>
    </xf>
    <xf fontId="29" fillId="0" borderId="9" numFmtId="166" xfId="0" applyNumberFormat="1" applyFont="1" applyBorder="1" applyAlignment="1" applyProtection="1">
      <alignment horizontal="left" vertical="center" wrapText="1"/>
      <protection locked="0"/>
    </xf>
    <xf fontId="36" fillId="0" borderId="12" numFmtId="166" xfId="0" applyNumberFormat="1" applyFont="1" applyBorder="1" applyAlignment="1" applyProtection="1">
      <alignment horizontal="right" vertical="center" wrapText="1"/>
    </xf>
    <xf fontId="45" fillId="33" borderId="9" numFmtId="166" xfId="0" applyNumberFormat="1" applyFont="1" applyFill="1" applyBorder="1" applyProtection="1">
      <protection locked="0"/>
    </xf>
    <xf fontId="36" fillId="0" borderId="12" numFmtId="166" xfId="0" applyNumberFormat="1" applyFont="1" applyBorder="1" applyAlignment="1" applyProtection="1">
      <alignment horizontal="right" vertical="center" wrapText="1"/>
      <protection locked="0"/>
    </xf>
    <xf fontId="36" fillId="0" borderId="9" numFmtId="166" xfId="0" applyNumberFormat="1" applyFont="1" applyBorder="1" applyAlignment="1" applyProtection="1">
      <alignment horizontal="right" vertical="center" wrapText="1"/>
      <protection locked="0"/>
    </xf>
    <xf fontId="45" fillId="33" borderId="13" numFmtId="166" xfId="0" applyNumberFormat="1" applyFont="1" applyFill="1" applyBorder="1" applyProtection="1">
      <protection locked="0"/>
    </xf>
    <xf fontId="45" fillId="33" borderId="9" numFmtId="0" xfId="0" applyFont="1" applyFill="1" applyBorder="1" applyProtection="1">
      <protection locked="0"/>
    </xf>
    <xf fontId="45" fillId="33" borderId="0" numFmtId="0" xfId="0" applyFont="1" applyFill="1" applyProtection="1">
      <protection locked="0"/>
    </xf>
    <xf fontId="36" fillId="0" borderId="13" numFmtId="166" xfId="0" applyNumberFormat="1" applyFont="1" applyBorder="1" applyAlignment="1" applyProtection="1">
      <alignment horizontal="right" vertical="center" wrapText="1"/>
    </xf>
    <xf fontId="36" fillId="0" borderId="13" numFmtId="166" xfId="0" applyNumberFormat="1" applyFont="1" applyBorder="1" applyAlignment="1" applyProtection="1">
      <alignment horizontal="right" vertical="center" wrapText="1"/>
      <protection locked="0"/>
    </xf>
    <xf fontId="21" fillId="0" borderId="14" numFmtId="0" xfId="0" applyFont="1" applyBorder="1" applyAlignment="1" applyProtection="1">
      <alignment horizontal="left" shrinkToFit="1" vertical="center"/>
    </xf>
    <xf fontId="44" fillId="0" borderId="15" numFmtId="0" xfId="0" applyFont="1" applyBorder="1" applyAlignment="1" applyProtection="1">
      <alignment horizontal="left" shrinkToFit="1" vertical="center"/>
    </xf>
    <xf fontId="29" fillId="0" borderId="16" numFmtId="166" xfId="0" applyNumberFormat="1" applyFont="1" applyBorder="1" applyAlignment="1" applyProtection="1">
      <alignment horizontal="left" vertical="center" wrapText="1"/>
      <protection locked="0"/>
    </xf>
    <xf fontId="37" fillId="0" borderId="16" numFmtId="164" xfId="0" applyNumberFormat="1" applyFont="1" applyBorder="1" applyAlignment="1" applyProtection="1">
      <alignment horizontal="right" vertical="center" wrapText="1"/>
    </xf>
    <xf fontId="36" fillId="0" borderId="16" numFmtId="166" xfId="0" applyNumberFormat="1" applyFont="1" applyBorder="1" applyAlignment="1" applyProtection="1">
      <alignment horizontal="right" vertical="center" wrapText="1"/>
    </xf>
    <xf fontId="33" fillId="0" borderId="15" numFmtId="0" xfId="0" applyFont="1" applyBorder="1" applyAlignment="1" applyProtection="1">
      <alignment horizontal="left" shrinkToFit="1" vertical="center"/>
    </xf>
    <xf fontId="36" fillId="33" borderId="9" numFmtId="49" xfId="0" applyNumberFormat="1" applyFont="1" applyFill="1" applyBorder="1" applyProtection="1">
      <protection locked="0"/>
    </xf>
    <xf fontId="36" fillId="0" borderId="9" numFmtId="49" xfId="0" applyNumberFormat="1" applyFont="1" applyBorder="1" applyAlignment="1" applyProtection="1">
      <alignment horizontal="center" vertical="center"/>
      <protection locked="0"/>
    </xf>
    <xf fontId="45" fillId="33" borderId="9" numFmtId="0" xfId="0" applyFont="1" applyFill="1" applyBorder="1" applyAlignment="1" applyProtection="1">
      <alignment horizontal="center" vertical="center"/>
      <protection locked="0"/>
    </xf>
    <xf fontId="45" fillId="33" borderId="9" numFmtId="166" xfId="0" applyNumberFormat="1" applyFont="1" applyFill="1" applyBorder="1" applyAlignment="1" applyProtection="1">
      <alignment horizontal="center" vertical="center"/>
      <protection locked="0"/>
    </xf>
    <xf fontId="35" fillId="0" borderId="9" numFmtId="164" xfId="0" applyNumberFormat="1" applyFont="1" applyBorder="1" applyAlignment="1" applyProtection="1">
      <alignment horizontal="right" vertical="center" wrapText="1"/>
    </xf>
    <xf fontId="41" fillId="33" borderId="0" numFmtId="0" xfId="0" applyFont="1" applyFill="1" applyAlignment="1" applyProtection="1">
      <alignment horizontal="center" vertical="center"/>
      <protection locked="0"/>
    </xf>
    <xf fontId="21" fillId="0" borderId="13" numFmtId="0" xfId="0" applyFont="1" applyBorder="1" applyAlignment="1" applyProtection="1">
      <alignment horizontal="center" shrinkToFit="1" vertical="center" wrapText="1"/>
    </xf>
    <xf fontId="21" fillId="0" borderId="17" numFmtId="0" xfId="0" applyFont="1" applyBorder="1" applyAlignment="1" applyProtection="1">
      <alignment horizontal="center" shrinkToFit="1" vertical="center" wrapText="1"/>
    </xf>
    <xf fontId="21" fillId="0" borderId="18" numFmtId="0" xfId="0" applyFont="1" applyBorder="1" applyAlignment="1" applyProtection="1">
      <alignment horizontal="center" shrinkToFit="1" vertical="center" wrapText="1"/>
    </xf>
    <xf fontId="21" fillId="0" borderId="19" numFmtId="0" xfId="0" applyFont="1" applyBorder="1" applyAlignment="1" applyProtection="1">
      <alignment horizontal="center" shrinkToFit="1" vertical="center" wrapText="1"/>
    </xf>
    <xf fontId="21" fillId="0" borderId="16" numFmtId="0" xfId="0" applyFont="1" applyBorder="1" applyAlignment="1" applyProtection="1">
      <alignment horizontal="center" shrinkToFit="1" vertical="center" wrapText="1"/>
    </xf>
    <xf fontId="36" fillId="33" borderId="16" numFmtId="49" xfId="0" applyNumberFormat="1" applyFont="1" applyFill="1" applyBorder="1" applyProtection="1">
      <protection locked="0"/>
    </xf>
    <xf fontId="36" fillId="0" borderId="16" numFmtId="49" xfId="0" applyNumberFormat="1" applyFont="1" applyBorder="1" applyAlignment="1" applyProtection="1">
      <alignment horizontal="center" vertical="center"/>
      <protection locked="0"/>
    </xf>
    <xf fontId="36" fillId="0" borderId="9" numFmtId="0" xfId="0" applyFont="1" applyBorder="1" applyAlignment="1" applyProtection="1">
      <alignment horizontal="left" vertical="center"/>
      <protection locked="0"/>
    </xf>
    <xf fontId="36" fillId="0" borderId="9" numFmtId="166" xfId="0" applyNumberFormat="1" applyFont="1" applyBorder="1" applyAlignment="1" applyProtection="1">
      <alignment horizontal="right" vertical="center" wrapText="1"/>
    </xf>
    <xf fontId="46" fillId="0" borderId="0" numFmtId="0" xfId="0" applyFont="1" applyProtection="1"/>
    <xf fontId="23" fillId="0" borderId="0" numFmtId="0" xfId="0" applyFont="1" applyAlignment="1" applyProtection="1">
      <alignment vertical="center"/>
    </xf>
    <xf fontId="41" fillId="33" borderId="0" numFmtId="0" xfId="0" applyFont="1" applyFill="1" applyAlignment="1" applyProtection="1">
      <alignment horizontal="center" vertical="center" wrapText="1"/>
      <protection locked="0"/>
    </xf>
    <xf fontId="47" fillId="33" borderId="0" numFmtId="0" xfId="0" applyFont="1" applyFill="1" applyAlignment="1" applyProtection="1">
      <alignment horizontal="left" vertical="center" wrapText="1"/>
      <protection locked="0"/>
    </xf>
    <xf fontId="47" fillId="33" borderId="0" numFmtId="0" xfId="0" applyFont="1" applyFill="1" applyAlignment="1" applyProtection="1">
      <alignment horizontal="right" vertical="center" wrapText="1"/>
      <protection locked="0"/>
    </xf>
    <xf fontId="48" fillId="0" borderId="9" numFmtId="0" xfId="0" applyFont="1" applyBorder="1" applyAlignment="1" applyProtection="1">
      <alignment horizontal="center" vertical="center" wrapText="1"/>
      <protection locked="0"/>
    </xf>
    <xf fontId="46" fillId="0" borderId="9" numFmtId="0" xfId="0" applyFont="1" applyBorder="1" applyAlignment="1" applyProtection="1">
      <alignment vertical="top" wrapText="1"/>
      <protection locked="0"/>
    </xf>
    <xf fontId="49" fillId="0" borderId="9" numFmtId="0" xfId="0" applyFont="1" applyBorder="1" applyAlignment="1" applyProtection="1">
      <alignment horizontal="center" vertical="center"/>
    </xf>
    <xf fontId="47" fillId="0" borderId="9" numFmtId="0" xfId="0" applyFont="1" applyBorder="1" applyAlignment="1" applyProtection="1">
      <alignment horizontal="left" vertical="center" wrapText="1"/>
      <protection locked="0"/>
    </xf>
    <xf fontId="47" fillId="0" borderId="9" numFmtId="0" xfId="0" applyFont="1" applyBorder="1" applyAlignment="1" applyProtection="1">
      <alignment vertical="center" wrapText="1"/>
      <protection locked="0"/>
    </xf>
    <xf fontId="29" fillId="0" borderId="16" numFmtId="166" xfId="0" applyNumberFormat="1" applyFont="1" applyBorder="1" applyAlignment="1" applyProtection="1">
      <alignment horizontal="right" vertical="center" wrapText="1"/>
      <protection locked="0"/>
    </xf>
    <xf fontId="47" fillId="0" borderId="9" numFmtId="167" xfId="0" applyNumberFormat="1" applyFont="1" applyBorder="1" applyAlignment="1" applyProtection="1">
      <alignment horizontal="right" vertical="center" wrapText="1"/>
      <protection locked="0"/>
    </xf>
    <xf fontId="46" fillId="0" borderId="9" numFmtId="0" xfId="0" applyFont="1" applyBorder="1" applyProtection="1"/>
    <xf fontId="0" fillId="0" borderId="9" numFmtId="0" xfId="0" applyBorder="1" applyAlignment="1" applyProtection="1">
      <alignment vertical="center"/>
    </xf>
    <xf fontId="49" fillId="0" borderId="9" numFmtId="0" xfId="0" applyFont="1" applyBorder="1" applyAlignment="1" applyProtection="1">
      <alignment horizontal="center"/>
    </xf>
    <xf fontId="50" fillId="0" borderId="9" numFmtId="0" xfId="0" applyFont="1" applyBorder="1" applyAlignment="1" applyProtection="1">
      <alignment horizontal="center"/>
    </xf>
    <xf fontId="51" fillId="33" borderId="0" numFmtId="0" xfId="0" applyFont="1" applyFill="1" applyAlignment="1" applyProtection="1">
      <alignment horizontal="center" vertical="center"/>
      <protection locked="0"/>
    </xf>
    <xf fontId="23" fillId="33" borderId="9" numFmtId="0" xfId="0" applyFont="1" applyFill="1" applyBorder="1" applyAlignment="1" applyProtection="1">
      <alignment horizontal="center" vertical="center" wrapText="1"/>
    </xf>
    <xf fontId="23" fillId="33" borderId="9" numFmtId="0" xfId="0" applyFont="1" applyFill="1" applyBorder="1" applyAlignment="1" applyProtection="1">
      <alignment horizontal="center" vertical="center"/>
    </xf>
    <xf fontId="23" fillId="33" borderId="19" numFmtId="0" xfId="0" applyFont="1" applyFill="1" applyBorder="1" applyAlignment="1" applyProtection="1">
      <alignment horizontal="center" vertical="center" wrapText="1"/>
    </xf>
    <xf fontId="23" fillId="33" borderId="19" numFmtId="0" xfId="0" applyFont="1" applyFill="1" applyBorder="1" applyAlignment="1" applyProtection="1">
      <alignment horizontal="center" vertical="center"/>
    </xf>
    <xf fontId="23" fillId="33" borderId="16" numFmtId="0" xfId="0" applyFont="1" applyFill="1" applyBorder="1" applyAlignment="1" applyProtection="1">
      <alignment vertical="center" wrapText="1"/>
    </xf>
    <xf fontId="23" fillId="33" borderId="16" numFmtId="0" xfId="0" applyFont="1" applyFill="1" applyBorder="1" applyAlignment="1" applyProtection="1">
      <alignment vertical="center"/>
    </xf>
    <xf fontId="36" fillId="0" borderId="9" numFmtId="0" xfId="0" applyFont="1" applyBorder="1" applyAlignment="1" applyProtection="1">
      <alignment horizontal="center" vertical="center"/>
      <protection locked="0"/>
    </xf>
    <xf fontId="36" fillId="33" borderId="16" numFmtId="49" xfId="0" applyNumberFormat="1" applyFont="1" applyFill="1" applyBorder="1" applyAlignment="1" applyProtection="1">
      <alignment horizontal="center" vertical="center"/>
      <protection locked="0"/>
    </xf>
    <xf fontId="29" fillId="0" borderId="16" numFmtId="166" xfId="0" applyNumberFormat="1" applyFont="1" applyBorder="1" applyAlignment="1" applyProtection="1">
      <alignment horizontal="center" vertical="center" wrapText="1"/>
      <protection locked="0"/>
    </xf>
    <xf fontId="36" fillId="0" borderId="9" numFmtId="168" xfId="0" applyNumberFormat="1" applyFont="1" applyBorder="1" applyAlignment="1" applyProtection="1">
      <alignment horizontal="center" vertical="center" wrapText="1"/>
      <protection locked="0"/>
    </xf>
    <xf fontId="36" fillId="33" borderId="0" numFmtId="0" xfId="0" applyFont="1" applyFill="1" applyProtection="1">
      <protection locked="0"/>
    </xf>
    <xf fontId="36" fillId="33" borderId="9" numFmtId="49" xfId="0" applyNumberFormat="1" applyFont="1" applyFill="1" applyBorder="1" applyAlignment="1" applyProtection="1">
      <alignment horizontal="center" vertical="center"/>
      <protection locked="0"/>
    </xf>
    <xf fontId="36" fillId="33" borderId="9" numFmtId="0" xfId="0" applyFont="1" applyFill="1" applyBorder="1" applyProtection="1">
      <protection locked="0"/>
    </xf>
    <xf fontId="29" fillId="0" borderId="9" numFmtId="49" xfId="0" applyNumberFormat="1" applyFont="1" applyBorder="1" applyAlignment="1" applyProtection="1">
      <alignment horizontal="left" vertical="center" wrapText="1"/>
      <protection locked="0"/>
    </xf>
    <xf fontId="36" fillId="0" borderId="9" numFmtId="168" xfId="0" applyNumberFormat="1" applyFont="1" applyBorder="1" applyAlignment="1" applyProtection="1">
      <alignment horizontal="right" vertical="center" wrapText="1"/>
      <protection locked="0"/>
    </xf>
    <xf fontId="45" fillId="33" borderId="9" numFmtId="168" xfId="0" applyNumberFormat="1" applyFont="1" applyFill="1" applyBorder="1" applyAlignment="1" applyProtection="1">
      <alignment horizontal="right" vertical="center"/>
      <protection locked="0"/>
    </xf>
    <xf fontId="52" fillId="0" borderId="0" numFmtId="49" xfId="0" applyNumberFormat="1" applyFont="1" applyAlignment="1" applyProtection="1">
      <alignment vertical="center"/>
    </xf>
    <xf fontId="41" fillId="0" borderId="0" numFmtId="0" xfId="0" applyFont="1" applyAlignment="1" applyProtection="1">
      <alignment horizontal="center" wrapText="1"/>
      <protection locked="0"/>
    </xf>
    <xf fontId="32" fillId="0" borderId="0" numFmtId="0" xfId="0" applyFont="1" applyAlignment="1" applyProtection="1">
      <alignment horizontal="center" vertical="top" wrapText="1"/>
    </xf>
    <xf fontId="47" fillId="0" borderId="0" numFmtId="0" xfId="0" applyFont="1" applyAlignment="1" applyProtection="1">
      <alignment horizontal="left" vertical="center"/>
    </xf>
    <xf fontId="47" fillId="0" borderId="0" numFmtId="0" xfId="0" applyFont="1" applyAlignment="1" applyProtection="1">
      <alignment horizontal="right" vertical="center"/>
    </xf>
    <xf fontId="53" fillId="0" borderId="9" numFmtId="0" xfId="0" applyFont="1" applyBorder="1" applyAlignment="1" applyProtection="1">
      <alignment horizontal="center" vertical="center"/>
    </xf>
    <xf fontId="53" fillId="0" borderId="13" numFmtId="0" xfId="0" applyFont="1" applyBorder="1" applyAlignment="1" applyProtection="1">
      <alignment horizontal="center" vertical="center"/>
    </xf>
    <xf fontId="53" fillId="0" borderId="17" numFmtId="0" xfId="0" applyFont="1" applyBorder="1" applyAlignment="1" applyProtection="1">
      <alignment horizontal="center" vertical="center"/>
    </xf>
    <xf fontId="53" fillId="0" borderId="18" numFmtId="0" xfId="0" applyFont="1" applyBorder="1" applyAlignment="1" applyProtection="1">
      <alignment horizontal="center" vertical="center"/>
    </xf>
    <xf fontId="53" fillId="0" borderId="9" numFmtId="0" xfId="0" applyFont="1" applyBorder="1" applyAlignment="1" applyProtection="1">
      <alignment vertical="center"/>
    </xf>
    <xf fontId="0" fillId="0" borderId="0" numFmtId="0" xfId="0" applyAlignment="1" applyProtection="1">
      <alignment vertical="center"/>
      <protection locked="0"/>
    </xf>
    <xf fontId="54" fillId="0" borderId="9" numFmtId="0" xfId="0" applyFont="1" applyBorder="1" applyAlignment="1" applyProtection="1">
      <alignment horizontal="center" vertical="center"/>
      <protection locked="0"/>
    </xf>
    <xf fontId="54" fillId="0" borderId="9" numFmtId="49" xfId="0" applyNumberFormat="1" applyFont="1" applyBorder="1" applyAlignment="1" applyProtection="1">
      <alignment horizontal="center" vertical="center"/>
      <protection locked="0"/>
    </xf>
    <xf fontId="35" fillId="0" borderId="13" numFmtId="0" xfId="0" applyFont="1" applyBorder="1" applyAlignment="1" applyProtection="1">
      <alignment horizontal="left" vertical="center"/>
      <protection locked="0"/>
    </xf>
    <xf fontId="0" fillId="0" borderId="9" numFmtId="0" xfId="0" applyBorder="1" applyAlignment="1" applyProtection="1">
      <alignment vertical="center"/>
      <protection locked="0"/>
    </xf>
    <xf fontId="33" fillId="0" borderId="13" numFmtId="0" xfId="0" applyFont="1" applyBorder="1" applyAlignment="1" applyProtection="1">
      <alignment horizontal="left" vertical="center"/>
      <protection locked="0"/>
    </xf>
    <xf fontId="33" fillId="0" borderId="13" numFmtId="49" xfId="0" applyNumberFormat="1" applyFont="1" applyBorder="1" applyAlignment="1" applyProtection="1">
      <alignment horizontal="left" vertical="center"/>
      <protection locked="0"/>
    </xf>
    <xf fontId="33" fillId="0" borderId="9" numFmtId="49" xfId="0" applyNumberFormat="1" applyFont="1" applyBorder="1" applyAlignment="1" applyProtection="1">
      <alignment horizontal="center" shrinkToFit="1" vertical="center" wrapText="1"/>
    </xf>
    <xf fontId="55" fillId="0" borderId="13" numFmtId="0" xfId="0" applyFont="1" applyBorder="1" applyAlignment="1" applyProtection="1">
      <alignment horizontal="left" vertical="center"/>
      <protection locked="0"/>
    </xf>
    <xf fontId="35" fillId="0" borderId="9" numFmtId="169" xfId="0" applyNumberFormat="1" applyFont="1" applyBorder="1" applyAlignment="1" applyProtection="1">
      <alignment horizontal="right" shrinkToFit="1"/>
    </xf>
    <xf fontId="54" fillId="0" borderId="9" numFmtId="168" xfId="0" applyNumberFormat="1" applyFont="1" applyBorder="1" applyAlignment="1" applyProtection="1">
      <alignment horizontal="right" vertical="center"/>
      <protection locked="0"/>
    </xf>
    <xf fontId="36" fillId="0" borderId="13" numFmtId="49" xfId="0" applyNumberFormat="1" applyFont="1" applyBorder="1" applyAlignment="1" applyProtection="1">
      <alignment horizontal="left" vertical="center"/>
      <protection locked="0"/>
    </xf>
    <xf fontId="55" fillId="0" borderId="9" numFmtId="0" xfId="0" applyFont="1" applyBorder="1" applyAlignment="1" applyProtection="1">
      <alignment horizontal="center" vertical="center"/>
      <protection locked="0"/>
    </xf>
    <xf fontId="35" fillId="0" borderId="13" numFmtId="0" xfId="0" applyFont="1" applyBorder="1" applyAlignment="1" applyProtection="1">
      <alignment horizontal="center" vertical="center"/>
      <protection locked="0"/>
    </xf>
    <xf fontId="35" fillId="0" borderId="9" numFmtId="168" xfId="0" applyNumberFormat="1" applyFont="1" applyBorder="1" applyAlignment="1" applyProtection="1">
      <alignment horizontal="right" vertical="center"/>
      <protection locked="0"/>
    </xf>
    <xf fontId="52" fillId="0" borderId="0" numFmtId="0" xfId="0" applyFont="1" applyAlignment="1" applyProtection="1">
      <alignment vertical="center"/>
    </xf>
    <xf fontId="35" fillId="0" borderId="9" numFmtId="0" xfId="0" applyFont="1" applyBorder="1" applyAlignment="1" applyProtection="1">
      <alignment horizontal="left" vertical="center"/>
      <protection locked="0"/>
    </xf>
    <xf fontId="33" fillId="0" borderId="9" numFmtId="0" xfId="0" applyFont="1" applyBorder="1" applyAlignment="1" applyProtection="1">
      <alignment horizontal="left" vertical="center"/>
      <protection locked="0"/>
    </xf>
    <xf fontId="33" fillId="0" borderId="9" numFmtId="49" xfId="0" applyNumberFormat="1" applyFont="1" applyBorder="1" applyAlignment="1" applyProtection="1">
      <alignment horizontal="left" vertical="center"/>
      <protection locked="0"/>
    </xf>
    <xf fontId="54" fillId="0" borderId="9" numFmtId="0" xfId="0" applyFont="1" applyBorder="1" applyAlignment="1" applyProtection="1">
      <alignment horizontal="left" vertical="center"/>
      <protection locked="0"/>
    </xf>
    <xf fontId="54" fillId="0" borderId="13" numFmtId="0" xfId="0" applyFont="1" applyBorder="1" applyAlignment="1" applyProtection="1">
      <alignment horizontal="left" vertical="center"/>
      <protection locked="0"/>
    </xf>
    <xf fontId="0" fillId="0" borderId="9" numFmtId="0" xfId="0" applyBorder="1" applyAlignment="1" applyProtection="1">
      <alignment horizontal="right" vertical="center"/>
      <protection locked="0"/>
    </xf>
    <xf fontId="0" fillId="0" borderId="9" numFmtId="168" xfId="0" applyNumberFormat="1" applyBorder="1" applyAlignment="1" applyProtection="1">
      <alignment vertical="center"/>
      <protection locked="0"/>
    </xf>
    <xf fontId="0" fillId="0" borderId="0" numFmtId="0" xfId="0" applyAlignment="1" applyProtection="1">
      <alignment horizontal="center" vertical="center"/>
    </xf>
    <xf fontId="41" fillId="0" borderId="20" numFmtId="0" xfId="0" applyFont="1" applyBorder="1" applyAlignment="1" applyProtection="1">
      <alignment horizontal="center" vertical="center"/>
    </xf>
    <xf fontId="56" fillId="0" borderId="0" numFmtId="0" xfId="0" applyFont="1" applyAlignment="1" applyProtection="1">
      <alignment horizontal="center" vertical="center"/>
    </xf>
    <xf fontId="23" fillId="0" borderId="19" numFmtId="0" xfId="0" applyFont="1" applyBorder="1" applyAlignment="1" applyProtection="1">
      <alignment horizontal="center" vertical="center"/>
    </xf>
    <xf fontId="57" fillId="0" borderId="19" numFmtId="0" xfId="0" applyFont="1" applyBorder="1" applyAlignment="1" applyProtection="1">
      <alignment horizontal="center" vertical="center" wrapText="1"/>
    </xf>
    <xf fontId="56" fillId="0" borderId="9" numFmtId="0" xfId="0" applyFont="1" applyBorder="1" applyAlignment="1" applyProtection="1">
      <alignment horizontal="center" vertical="center"/>
    </xf>
    <xf fontId="36" fillId="0" borderId="9" numFmtId="0" xfId="0" applyFont="1" applyBorder="1" applyAlignment="1" applyProtection="1">
      <alignment vertical="center"/>
    </xf>
    <xf fontId="58" fillId="3" borderId="21" numFmtId="0" xfId="0" applyFont="1" applyFill="1" applyBorder="1" applyAlignment="1" applyProtection="1">
      <alignment vertical="center"/>
    </xf>
    <xf fontId="36" fillId="0" borderId="9" numFmtId="0" xfId="0" applyFont="1" applyBorder="1" applyAlignment="1" applyProtection="1">
      <alignment horizontal="center" vertical="center"/>
    </xf>
    <xf fontId="36" fillId="0" borderId="9" numFmtId="10" xfId="0" applyNumberFormat="1" applyFont="1" applyBorder="1" applyAlignment="1" applyProtection="1">
      <alignment horizontal="center" vertical="center"/>
    </xf>
    <xf fontId="58" fillId="3" borderId="19" numFmtId="164" xfId="0" applyNumberFormat="1" applyFont="1" applyFill="1" applyBorder="1" applyAlignment="1" applyProtection="1">
      <alignment vertical="center" wrapText="1"/>
    </xf>
    <xf fontId="37" fillId="0" borderId="9" numFmtId="10" xfId="0" applyNumberFormat="1" applyFont="1" applyBorder="1" applyAlignment="1" applyProtection="1">
      <alignment horizontal="center" vertical="center" wrapText="1"/>
    </xf>
    <xf fontId="45" fillId="0" borderId="9" numFmtId="168" xfId="0" applyNumberFormat="1" applyFont="1" applyBorder="1" applyAlignment="1" applyProtection="1">
      <alignment horizontal="center" vertical="center"/>
    </xf>
    <xf fontId="45" fillId="0" borderId="9" numFmtId="168" xfId="0" applyNumberFormat="1" applyFont="1" applyBorder="1" applyAlignment="1" applyProtection="1">
      <alignment horizontal="center" vertical="center"/>
      <protection locked="0"/>
    </xf>
    <xf fontId="52" fillId="0" borderId="0" numFmtId="0" xfId="0" applyFont="1" applyAlignment="1" applyProtection="1">
      <alignment horizontal="left" vertical="top" wrapText="1"/>
    </xf>
    <xf fontId="0" fillId="0" borderId="0" numFmtId="0" xfId="0" applyAlignment="1" applyProtection="1">
      <alignment horizontal="left" vertical="top" wrapText="1"/>
    </xf>
    <xf fontId="0" fillId="0" borderId="0" numFmtId="0" xfId="0" applyAlignment="1" applyProtection="1">
      <alignment horizontal="left" vertical="center" wrapText="1"/>
    </xf>
    <xf fontId="56" fillId="0" borderId="0" numFmtId="0" xfId="0" applyFont="1" applyAlignment="1" applyProtection="1">
      <alignment horizontal="left" vertical="center" wrapText="1"/>
    </xf>
    <xf fontId="59" fillId="0" borderId="0" numFmtId="0" xfId="0" applyFont="1" applyAlignment="1" applyProtection="1">
      <alignment horizontal="left" vertical="center"/>
    </xf>
    <xf fontId="21" fillId="0" borderId="13" numFmtId="0" xfId="0" applyFont="1" applyBorder="1" applyAlignment="1" applyProtection="1">
      <alignment horizontal="center" shrinkToFit="1" vertical="center"/>
    </xf>
    <xf fontId="60" fillId="0" borderId="16" numFmtId="49" xfId="0" applyNumberFormat="1" applyFont="1" applyBorder="1" applyAlignment="1" applyProtection="1">
      <alignment horizontal="center" vertical="center"/>
      <protection locked="0"/>
    </xf>
    <xf fontId="36" fillId="0" borderId="16" numFmtId="166" xfId="0" applyNumberFormat="1" applyFont="1" applyBorder="1" applyAlignment="1" applyProtection="1">
      <alignment horizontal="right" vertical="center" wrapText="1"/>
      <protection locked="0"/>
    </xf>
  </cellXfs>
  <cellStyles count="50">
    <cellStyle name="常规" xfId="0" builtinId="0"/>
    <cellStyle name="Comma" xfId="1" builtinId="3"/>
    <cellStyle name="Currency" xfId="2" builtinId="4"/>
    <cellStyle name="Percent" xfId="3" builtinId="5"/>
    <cellStyle name="Comma [0]" xfId="4" builtinId="6"/>
    <cellStyle name="Currency[0]" xfId="5" builtinId="7"/>
    <cellStyle name="Hyperlink" xfId="6" builtinId="8"/>
    <cellStyle name="Followed Hyperlink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2" Type="http://schemas.openxmlformats.org/officeDocument/2006/relationships/styles" Target="styles.xml"/><Relationship  Id="rId11" Type="http://schemas.openxmlformats.org/officeDocument/2006/relationships/sharedStrings" Target="sharedStrings.xml"/><Relationship  Id="rId10" Type="http://schemas.openxmlformats.org/officeDocument/2006/relationships/theme" Target="theme/theme1.xml"/><Relationship  Id="rId9" Type="http://schemas.openxmlformats.org/officeDocument/2006/relationships/worksheet" Target="worksheets/sheet9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8" Type="http://schemas.openxmlformats.org/officeDocument/2006/relationships/worksheet" Target="worksheets/sheet8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0" workbookViewId="0">
      <pane xSplit="1" ySplit="4" topLeftCell="B5" activePane="bottomRight" state="frozen"/>
      <selection activeCell="B6" activeCellId="0" sqref="B6"/>
    </sheetView>
  </sheetViews>
  <sheetFormatPr baseColWidth="8" defaultColWidth="9.3281299999999998" defaultRowHeight="12.75" customHeight="1"/>
  <cols>
    <col bestFit="1" customWidth="1" min="1" max="1" style="1" width="50.828099999999999"/>
    <col bestFit="1" customWidth="1" min="2" max="2" style="1" width="20.828099999999999"/>
    <col bestFit="1" customWidth="1" min="3" max="3" style="1" width="50.828099999999999"/>
    <col bestFit="1" customWidth="1" min="4" max="4" style="1" width="21.5"/>
    <col bestFit="1" customWidth="1" min="5" max="5" style="1" width="0.15625"/>
    <col customWidth="1" hidden="1" min="6" max="6" style="1" width="6.8281299999999998"/>
    <col bestFit="1" customWidth="1" min="7" max="243" style="1" width="6.8281299999999998"/>
    <col customWidth="1" min="244" max="257" style="2" width="9.3281299999999998"/>
  </cols>
  <sheetData>
    <row r="1" ht="37" customHeight="1">
      <c r="A1" s="3" t="s">
        <v>0</v>
      </c>
      <c r="B1" s="4"/>
      <c r="C1" s="4"/>
      <c r="D1" s="4"/>
    </row>
    <row r="2" ht="23.25" customHeight="1">
      <c r="A2" s="5" t="s">
        <v>1</v>
      </c>
      <c r="B2" s="6"/>
      <c r="C2" s="6"/>
      <c r="D2" s="6"/>
    </row>
    <row r="3" s="7" customFormat="1" ht="14.25" customHeight="1">
      <c r="A3" s="1" t="s">
        <v>2</v>
      </c>
      <c r="C3" s="8"/>
      <c r="D3" s="9" t="s">
        <v>3</v>
      </c>
    </row>
    <row r="4" s="10" customFormat="1" ht="25.5" customHeight="1">
      <c r="A4" s="11" t="s">
        <v>4</v>
      </c>
      <c r="B4" s="12"/>
      <c r="C4" s="11" t="s">
        <v>5</v>
      </c>
      <c r="D4" s="11"/>
    </row>
    <row r="5" s="13" customFormat="1" ht="14.25" customHeight="1">
      <c r="A5" s="14" t="s">
        <v>6</v>
      </c>
      <c r="B5" s="15" t="s">
        <v>7</v>
      </c>
      <c r="C5" s="14" t="s">
        <v>8</v>
      </c>
      <c r="D5" s="15" t="s">
        <v>7</v>
      </c>
    </row>
    <row r="6" ht="15.75" customHeight="1">
      <c r="A6" s="16" t="s">
        <v>9</v>
      </c>
      <c r="B6" s="17">
        <v>133.08000000000001</v>
      </c>
      <c r="C6" s="18" t="s">
        <v>10</v>
      </c>
      <c r="D6" s="19">
        <v>118.08</v>
      </c>
    </row>
    <row r="7" ht="18" customHeight="1">
      <c r="A7" s="16" t="s">
        <v>11</v>
      </c>
      <c r="B7" s="17"/>
      <c r="C7" s="18" t="s">
        <v>12</v>
      </c>
      <c r="D7" s="19">
        <v>15</v>
      </c>
    </row>
    <row r="8" ht="18" customHeight="1">
      <c r="A8" s="18" t="s">
        <v>13</v>
      </c>
      <c r="B8" s="17"/>
      <c r="C8" s="18" t="s">
        <v>14</v>
      </c>
      <c r="D8" s="19"/>
    </row>
    <row r="9" ht="18" customHeight="1">
      <c r="A9" s="18" t="s">
        <v>15</v>
      </c>
      <c r="B9" s="17"/>
      <c r="C9" s="18" t="s">
        <v>16</v>
      </c>
      <c r="D9" s="19"/>
    </row>
    <row r="10" ht="18" customHeight="1">
      <c r="A10" s="18" t="s">
        <v>17</v>
      </c>
      <c r="B10" s="17"/>
      <c r="C10" s="18" t="s">
        <v>18</v>
      </c>
      <c r="D10" s="19"/>
    </row>
    <row r="11" ht="18" customHeight="1">
      <c r="A11" s="18" t="s">
        <v>19</v>
      </c>
      <c r="B11" s="17"/>
      <c r="C11" s="18" t="s">
        <v>20</v>
      </c>
      <c r="D11" s="19"/>
    </row>
    <row r="12" ht="18" customHeight="1">
      <c r="A12" s="18" t="s">
        <v>21</v>
      </c>
      <c r="B12" s="17"/>
      <c r="C12" s="18"/>
      <c r="D12" s="19"/>
    </row>
    <row r="13" ht="18" customHeight="1">
      <c r="A13" s="20"/>
      <c r="B13" s="17"/>
      <c r="C13" s="18"/>
      <c r="D13" s="19"/>
    </row>
    <row r="14" ht="18" customHeight="1">
      <c r="A14" s="20"/>
      <c r="B14" s="17"/>
      <c r="C14" s="18"/>
      <c r="D14" s="19"/>
    </row>
    <row r="15" ht="18" customHeight="1">
      <c r="A15" s="18"/>
      <c r="B15" s="17"/>
      <c r="C15" s="18"/>
      <c r="D15" s="19"/>
    </row>
    <row r="16" ht="18" customHeight="1">
      <c r="A16" s="18" t="s">
        <v>22</v>
      </c>
      <c r="B16" s="17">
        <f>SUM(XFD6:XFD15)</f>
        <v>133.08000000000001</v>
      </c>
      <c r="C16" s="18" t="s">
        <v>23</v>
      </c>
      <c r="D16" s="17">
        <f>SUM(XFD6:XFD15)</f>
        <v>133.08000000000001</v>
      </c>
    </row>
    <row r="17" ht="18" customHeight="1">
      <c r="A17" s="18" t="s">
        <v>24</v>
      </c>
      <c r="B17" s="17"/>
      <c r="C17" s="18" t="s">
        <v>25</v>
      </c>
      <c r="D17" s="19"/>
    </row>
    <row r="18" ht="18" customHeight="1">
      <c r="A18" s="18" t="s">
        <v>26</v>
      </c>
      <c r="B18" s="21">
        <v>0</v>
      </c>
      <c r="C18" s="18"/>
      <c r="D18" s="19"/>
    </row>
    <row r="19" ht="18" customHeight="1">
      <c r="A19" s="22" t="s">
        <v>27</v>
      </c>
      <c r="B19" s="23">
        <f>SUM(XFD16:XFD18)</f>
        <v>133.08000000000001</v>
      </c>
      <c r="C19" s="22" t="s">
        <v>28</v>
      </c>
      <c r="D19" s="23">
        <f>SUM(XFD16:XFD17)</f>
        <v>133.08000000000001</v>
      </c>
    </row>
  </sheetData>
  <mergeCells count="4">
    <mergeCell ref="A1:D1"/>
    <mergeCell ref="A2:D2"/>
    <mergeCell ref="A4:B4"/>
    <mergeCell ref="C4:D4"/>
  </mergeCells>
  <printOptions headings="0" gridLines="0"/>
  <pageMargins left="0.42000000000000004" right="0.38000000000000006" top="0.63" bottom="0.66000000000000003" header="0.31" footer="0.42000000000000004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K7" activeCellId="0" sqref="K7"/>
    </sheetView>
  </sheetViews>
  <sheetFormatPr baseColWidth="8" defaultColWidth="9.3281299999999998" defaultRowHeight="12.75" customHeight="1"/>
  <cols>
    <col bestFit="1" customWidth="1" min="1" max="1" style="24" width="4.8281299999999998"/>
    <col bestFit="1" customWidth="1" min="2" max="2" style="25" width="4.8281299999999998"/>
    <col bestFit="1" customWidth="1" min="3" max="3" style="24" width="4.8281299999999998"/>
    <col customWidth="1" min="4" max="4" style="26" width="25.5"/>
    <col bestFit="1" customWidth="1" min="5" max="14" style="26" width="10.828099999999999"/>
    <col bestFit="1" customWidth="1" min="15" max="15" style="26" width="12.828099999999999"/>
    <col bestFit="1" customWidth="1" min="16" max="16" style="26" width="6.8281299999999998"/>
    <col bestFit="1" customWidth="1" min="17" max="18" width="5.3281299999999998"/>
    <col customWidth="1" min="19" max="19" width="10.6563"/>
    <col bestFit="1" customWidth="1" min="20" max="20" width="8.5"/>
    <col bestFit="1" customWidth="1" min="21" max="257" width="5.3281299999999998"/>
  </cols>
  <sheetData>
    <row r="1" ht="19" customHeight="1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8"/>
      <c r="K1" s="27"/>
      <c r="L1" s="27"/>
    </row>
    <row r="2" ht="25.5" customHeight="1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ht="15" customHeight="1">
      <c r="A3" s="30"/>
      <c r="B3" s="31" t="s">
        <v>2</v>
      </c>
      <c r="C3" s="30"/>
      <c r="D3" s="32"/>
      <c r="E3" s="32"/>
      <c r="F3" s="32"/>
      <c r="G3" s="32"/>
      <c r="H3" s="32"/>
      <c r="I3" s="32"/>
      <c r="K3" s="32"/>
      <c r="L3" s="33"/>
      <c r="N3" s="33"/>
      <c r="O3" s="33" t="s">
        <v>3</v>
      </c>
    </row>
    <row r="4" ht="13.5" customHeight="1">
      <c r="A4" s="34" t="s">
        <v>6</v>
      </c>
      <c r="B4" s="34"/>
      <c r="C4" s="34"/>
      <c r="D4" s="34"/>
      <c r="E4" s="35" t="s">
        <v>27</v>
      </c>
      <c r="F4" s="35" t="s">
        <v>26</v>
      </c>
      <c r="G4" s="35" t="s">
        <v>31</v>
      </c>
      <c r="H4" s="35"/>
      <c r="I4" s="35"/>
      <c r="J4" s="35"/>
      <c r="K4" s="35"/>
      <c r="L4" s="35"/>
      <c r="M4" s="35"/>
      <c r="N4" s="35"/>
      <c r="O4" s="35" t="s">
        <v>24</v>
      </c>
    </row>
    <row r="5" ht="29.25" customHeight="1">
      <c r="A5" s="35" t="s">
        <v>32</v>
      </c>
      <c r="B5" s="35"/>
      <c r="C5" s="35"/>
      <c r="D5" s="34" t="s">
        <v>33</v>
      </c>
      <c r="E5" s="35"/>
      <c r="F5" s="35"/>
      <c r="G5" s="35" t="s">
        <v>34</v>
      </c>
      <c r="H5" s="35" t="s">
        <v>35</v>
      </c>
      <c r="I5" s="35" t="s">
        <v>36</v>
      </c>
      <c r="J5" s="35" t="s">
        <v>37</v>
      </c>
      <c r="K5" s="35" t="s">
        <v>38</v>
      </c>
      <c r="L5" s="35" t="s">
        <v>39</v>
      </c>
      <c r="M5" s="35" t="s">
        <v>40</v>
      </c>
      <c r="N5" s="35" t="s">
        <v>41</v>
      </c>
      <c r="O5" s="35"/>
    </row>
    <row r="6" s="36" customFormat="1" ht="15.75" customHeight="1">
      <c r="A6" s="34" t="s">
        <v>42</v>
      </c>
      <c r="B6" s="34" t="s">
        <v>43</v>
      </c>
      <c r="C6" s="34" t="s">
        <v>44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="36" customFormat="1" ht="15.75" customHeight="1">
      <c r="A7" s="37">
        <v>2010450</v>
      </c>
      <c r="B7" s="37"/>
      <c r="C7" s="37"/>
      <c r="D7" s="38" t="s">
        <v>45</v>
      </c>
      <c r="E7" s="39">
        <v>74.209999999999994</v>
      </c>
      <c r="F7" s="21">
        <v>0</v>
      </c>
      <c r="G7" s="39">
        <f t="shared" ref="G7:G19" si="0">SUM(XFD7)</f>
        <v>74.209999999999994</v>
      </c>
      <c r="H7" s="39">
        <v>74.209999999999994</v>
      </c>
      <c r="I7" s="40"/>
      <c r="J7" s="41"/>
      <c r="K7" s="42"/>
      <c r="L7" s="43"/>
      <c r="M7" s="41"/>
      <c r="N7" s="44"/>
      <c r="O7" s="45"/>
      <c r="P7" s="46"/>
    </row>
    <row r="8" s="36" customFormat="1" ht="15.75" customHeight="1">
      <c r="A8" s="37">
        <v>2019999</v>
      </c>
      <c r="B8" s="37"/>
      <c r="C8" s="37"/>
      <c r="D8" s="38" t="s">
        <v>46</v>
      </c>
      <c r="E8" s="39">
        <v>15</v>
      </c>
      <c r="F8" s="21">
        <v>0</v>
      </c>
      <c r="G8" s="39">
        <f t="shared" si="0"/>
        <v>15</v>
      </c>
      <c r="H8" s="39">
        <v>15</v>
      </c>
      <c r="I8" s="47"/>
      <c r="J8" s="41"/>
      <c r="K8" s="48"/>
      <c r="L8" s="43"/>
      <c r="M8" s="41"/>
      <c r="N8" s="44"/>
      <c r="O8" s="45"/>
      <c r="P8" s="46"/>
    </row>
    <row r="9" s="36" customFormat="1" ht="15.75" customHeight="1">
      <c r="A9" s="37">
        <v>2080502</v>
      </c>
      <c r="B9" s="37"/>
      <c r="C9" s="37"/>
      <c r="D9" s="38" t="s">
        <v>47</v>
      </c>
      <c r="E9" s="39">
        <v>32.770000000000003</v>
      </c>
      <c r="F9" s="21">
        <v>0</v>
      </c>
      <c r="G9" s="39">
        <f t="shared" si="0"/>
        <v>32.770000000000003</v>
      </c>
      <c r="H9" s="39">
        <v>32.770000000000003</v>
      </c>
      <c r="I9" s="47"/>
      <c r="J9" s="41"/>
      <c r="K9" s="48"/>
      <c r="L9" s="43"/>
      <c r="M9" s="41"/>
      <c r="N9" s="44"/>
      <c r="O9" s="45"/>
      <c r="P9" s="46"/>
    </row>
    <row r="10" s="36" customFormat="1" ht="15.75" customHeight="1">
      <c r="A10" s="37">
        <v>2080505</v>
      </c>
      <c r="B10" s="37"/>
      <c r="C10" s="37"/>
      <c r="D10" s="38" t="s">
        <v>48</v>
      </c>
      <c r="E10" s="39">
        <v>4.7999999999999998</v>
      </c>
      <c r="F10" s="21">
        <v>0</v>
      </c>
      <c r="G10" s="39">
        <f t="shared" si="0"/>
        <v>4.7999999999999998</v>
      </c>
      <c r="H10" s="39">
        <v>4.7999999999999998</v>
      </c>
      <c r="I10" s="47"/>
      <c r="J10" s="41"/>
      <c r="K10" s="48"/>
      <c r="L10" s="43"/>
      <c r="M10" s="41"/>
      <c r="N10" s="44"/>
      <c r="O10" s="45"/>
      <c r="P10" s="46"/>
    </row>
    <row r="11" s="36" customFormat="1" ht="15.75" customHeight="1">
      <c r="A11" s="37" t="s">
        <v>49</v>
      </c>
      <c r="B11" s="37"/>
      <c r="C11" s="37"/>
      <c r="D11" s="38" t="s">
        <v>50</v>
      </c>
      <c r="E11" s="39">
        <v>6.0999999999999996</v>
      </c>
      <c r="F11" s="21">
        <v>0</v>
      </c>
      <c r="G11" s="39">
        <f t="shared" si="0"/>
        <v>6.0999999999999996</v>
      </c>
      <c r="H11" s="39">
        <v>6.0999999999999996</v>
      </c>
      <c r="I11" s="47"/>
      <c r="J11" s="41"/>
      <c r="K11" s="48"/>
      <c r="L11" s="43"/>
      <c r="M11" s="41"/>
      <c r="N11" s="44"/>
      <c r="O11" s="45"/>
      <c r="P11" s="46"/>
    </row>
    <row r="12" s="36" customFormat="1" ht="15.75" customHeight="1">
      <c r="A12" s="49" t="s">
        <v>51</v>
      </c>
      <c r="B12" s="49"/>
      <c r="C12" s="49"/>
      <c r="D12" s="38" t="s">
        <v>52</v>
      </c>
      <c r="E12" s="39">
        <v>0.20000000000000001</v>
      </c>
      <c r="F12" s="21">
        <v>0</v>
      </c>
      <c r="G12" s="39">
        <f t="shared" si="0"/>
        <v>0.20000000000000001</v>
      </c>
      <c r="H12" s="39">
        <v>0.20000000000000001</v>
      </c>
      <c r="I12" s="47"/>
      <c r="J12" s="41"/>
      <c r="K12" s="48"/>
      <c r="L12" s="43"/>
      <c r="M12" s="41"/>
      <c r="N12" s="44"/>
      <c r="O12" s="45"/>
      <c r="P12" s="46"/>
    </row>
    <row r="13" s="36" customFormat="1" ht="15.75" customHeight="1">
      <c r="A13" s="37"/>
      <c r="B13" s="37"/>
      <c r="C13" s="37"/>
      <c r="D13" s="50"/>
      <c r="E13" s="51"/>
      <c r="F13" s="52"/>
      <c r="G13" s="51"/>
      <c r="H13" s="53"/>
      <c r="I13" s="47"/>
      <c r="J13" s="41"/>
      <c r="K13" s="48"/>
      <c r="L13" s="43"/>
      <c r="M13" s="41"/>
      <c r="N13" s="44"/>
      <c r="O13" s="45"/>
      <c r="P13" s="46"/>
    </row>
    <row r="14" s="36" customFormat="1" ht="15.75" customHeight="1">
      <c r="A14" s="37"/>
      <c r="B14" s="37"/>
      <c r="C14" s="37"/>
      <c r="D14" s="50"/>
      <c r="E14" s="51"/>
      <c r="F14" s="21"/>
      <c r="G14" s="51"/>
      <c r="H14" s="53"/>
      <c r="I14" s="47"/>
      <c r="J14" s="41"/>
      <c r="K14" s="48"/>
      <c r="L14" s="43"/>
      <c r="M14" s="41"/>
      <c r="N14" s="44"/>
      <c r="O14" s="45"/>
      <c r="P14" s="46"/>
    </row>
    <row r="15" s="36" customFormat="1" ht="15.75" customHeight="1">
      <c r="A15" s="37"/>
      <c r="B15" s="37"/>
      <c r="C15" s="37"/>
      <c r="D15" s="50"/>
      <c r="E15" s="51"/>
      <c r="F15" s="21"/>
      <c r="G15" s="51"/>
      <c r="H15" s="53"/>
      <c r="I15" s="47"/>
      <c r="J15" s="41"/>
      <c r="K15" s="48"/>
      <c r="L15" s="43"/>
      <c r="M15" s="41"/>
      <c r="N15" s="44"/>
      <c r="O15" s="45"/>
      <c r="P15" s="46"/>
    </row>
    <row r="16" s="36" customFormat="1" ht="15.75" customHeight="1">
      <c r="A16" s="37"/>
      <c r="B16" s="37"/>
      <c r="C16" s="37"/>
      <c r="D16" s="50"/>
      <c r="E16" s="51"/>
      <c r="F16" s="21"/>
      <c r="G16" s="51"/>
      <c r="H16" s="53"/>
      <c r="I16" s="47"/>
      <c r="J16" s="41"/>
      <c r="K16" s="48"/>
      <c r="L16" s="43"/>
      <c r="M16" s="41"/>
      <c r="N16" s="44"/>
      <c r="O16" s="45"/>
      <c r="P16" s="46"/>
    </row>
    <row r="17" s="36" customFormat="1" ht="15.75" customHeight="1">
      <c r="A17" s="37"/>
      <c r="B17" s="37"/>
      <c r="C17" s="37"/>
      <c r="D17" s="50"/>
      <c r="E17" s="51"/>
      <c r="F17" s="21"/>
      <c r="G17" s="51"/>
      <c r="H17" s="53"/>
      <c r="I17" s="47"/>
      <c r="J17" s="41"/>
      <c r="K17" s="48"/>
      <c r="L17" s="43"/>
      <c r="M17" s="41"/>
      <c r="N17" s="44"/>
      <c r="O17" s="45"/>
      <c r="P17" s="46"/>
    </row>
    <row r="18" s="36" customFormat="1" ht="15.75" customHeight="1">
      <c r="A18" s="49"/>
      <c r="B18" s="49"/>
      <c r="C18" s="49"/>
      <c r="D18" s="50"/>
      <c r="E18" s="51"/>
      <c r="F18" s="21"/>
      <c r="G18" s="51"/>
      <c r="H18" s="53"/>
      <c r="I18" s="47"/>
      <c r="J18" s="41"/>
      <c r="K18" s="48"/>
      <c r="L18" s="43"/>
      <c r="M18" s="41"/>
      <c r="N18" s="44"/>
      <c r="O18" s="45"/>
      <c r="P18" s="46"/>
    </row>
    <row r="19" s="36" customFormat="1" ht="15.75" customHeight="1">
      <c r="A19" s="49"/>
      <c r="B19" s="49"/>
      <c r="C19" s="49"/>
      <c r="D19" s="54"/>
      <c r="E19" s="51"/>
      <c r="F19" s="21"/>
      <c r="G19" s="51"/>
      <c r="H19" s="53"/>
      <c r="I19" s="47"/>
      <c r="J19" s="41"/>
      <c r="K19" s="48"/>
      <c r="L19" s="43"/>
      <c r="M19" s="41"/>
      <c r="N19" s="44"/>
      <c r="O19" s="45"/>
      <c r="P19" s="46"/>
    </row>
    <row r="20" s="36" customFormat="1" ht="15.75" customHeight="1">
      <c r="A20" s="55"/>
      <c r="B20" s="56"/>
      <c r="C20" s="56"/>
      <c r="D20" s="57" t="s">
        <v>53</v>
      </c>
      <c r="E20" s="58">
        <f>SUM(XFD7:XFD19)</f>
        <v>133.08000000000001</v>
      </c>
      <c r="F20" s="59">
        <f>SUM(XFD7:XFD19)</f>
        <v>0</v>
      </c>
      <c r="G20" s="58">
        <f>SUM(#REF!)</f>
        <v>133.08000000000001</v>
      </c>
      <c r="H20" s="58">
        <f>SUM(#REF!)</f>
        <v>133.08000000000001</v>
      </c>
      <c r="I20" s="58">
        <f>SUM(#REF!)</f>
        <v>0</v>
      </c>
      <c r="J20" s="58">
        <f>SUM(#REF!)</f>
        <v>0</v>
      </c>
      <c r="K20" s="58">
        <f>SUM(#REF!)</f>
        <v>0</v>
      </c>
      <c r="L20" s="58">
        <f>SUM(#REF!)</f>
        <v>0</v>
      </c>
      <c r="M20" s="58">
        <f>SUM(#REF!)</f>
        <v>0</v>
      </c>
      <c r="N20" s="58">
        <f>SUM(#REF!)</f>
        <v>0</v>
      </c>
      <c r="O20" s="58">
        <f>SUM(#REF!)</f>
        <v>0</v>
      </c>
      <c r="P20" s="46"/>
    </row>
  </sheetData>
  <mergeCells count="30">
    <mergeCell ref="A1:L1"/>
    <mergeCell ref="A2:O2"/>
    <mergeCell ref="A4:D4"/>
    <mergeCell ref="E4:E6"/>
    <mergeCell ref="F4:F6"/>
    <mergeCell ref="G4:N4"/>
    <mergeCell ref="O4:O6"/>
    <mergeCell ref="A5:C5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dataValidations count="1" disablePrompts="0">
    <dataValidation sqref="H6:J6 H13:H19 I7:I19 K7:K19" type="none" allowBlank="1" errorStyle="stop" imeMode="noControl" operator="between" showDropDown="0" showErrorMessage="1" showInputMessage="1"/>
  </dataValidations>
  <printOptions headings="0" gridLines="0"/>
  <pageMargins left="0.38999999999999996" right="0.31" top="0.51000000000000012" bottom="0.73999999999999988" header="0.51000000000000012" footer="0.51000000000000012"/>
  <pageSetup paperSize="9" scale="90" firstPageNumber="1" fitToWidth="1" fitToHeight="10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Q17" activeCellId="0" sqref="Q17"/>
    </sheetView>
  </sheetViews>
  <sheetFormatPr baseColWidth="8" defaultColWidth="9.3281299999999998" defaultRowHeight="12.75" customHeight="1"/>
  <cols>
    <col bestFit="1" customWidth="1" min="1" max="1" style="24" width="5.8281299999999998"/>
    <col bestFit="1" customWidth="1" min="2" max="2" style="25" width="5.8281299999999998"/>
    <col bestFit="1" customWidth="1" min="3" max="3" style="24" width="5.8281299999999998"/>
    <col customWidth="1" min="4" max="4" style="26" width="34.277299999999997"/>
    <col customWidth="1" min="5" max="5" style="26" width="13.109400000000001"/>
    <col customWidth="1" min="6" max="6" style="26" width="10.1289"/>
    <col customWidth="1" min="7" max="7" style="26" width="9.9882799999999996"/>
    <col customWidth="1" min="8" max="8" style="26" width="10.546900000000001"/>
    <col bestFit="1" customWidth="1" min="9" max="11" style="26" width="11.828099999999999"/>
    <col customWidth="1" min="12" max="12" style="2" width="9.3281299999999998"/>
    <col bestFit="1" customWidth="1" min="13" max="13" style="26" width="11.828099999999999"/>
    <col customWidth="1" min="14" max="257" style="2" width="9.3281299999999998"/>
  </cols>
  <sheetData>
    <row r="1" ht="21" customHeight="1">
      <c r="A1" s="27" t="s">
        <v>54</v>
      </c>
      <c r="B1" s="27"/>
      <c r="C1" s="27"/>
      <c r="D1" s="27"/>
      <c r="E1" s="27"/>
      <c r="F1" s="27"/>
      <c r="G1" s="27"/>
      <c r="H1" s="27"/>
      <c r="I1" s="27"/>
    </row>
    <row r="2" ht="25.5" customHeight="1">
      <c r="A2" s="60" t="s">
        <v>55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15" customHeight="1">
      <c r="A3" s="30"/>
      <c r="B3" s="31" t="s">
        <v>2</v>
      </c>
      <c r="C3" s="30"/>
      <c r="D3" s="32"/>
      <c r="E3" s="32"/>
      <c r="F3" s="32"/>
      <c r="G3" s="32"/>
      <c r="H3" s="32"/>
      <c r="I3" s="33"/>
      <c r="K3" s="33"/>
      <c r="L3" s="33"/>
      <c r="M3" s="33" t="s">
        <v>3</v>
      </c>
    </row>
    <row r="4" ht="13.5" customHeight="1">
      <c r="A4" s="34" t="s">
        <v>6</v>
      </c>
      <c r="B4" s="34"/>
      <c r="C4" s="34"/>
      <c r="D4" s="34"/>
      <c r="E4" s="34" t="s">
        <v>28</v>
      </c>
      <c r="F4" s="61" t="s">
        <v>56</v>
      </c>
      <c r="G4" s="62"/>
      <c r="H4" s="62"/>
      <c r="I4" s="62"/>
      <c r="J4" s="62"/>
      <c r="K4" s="62"/>
      <c r="L4" s="63"/>
      <c r="M4" s="35" t="s">
        <v>25</v>
      </c>
    </row>
    <row r="5" ht="29.25" customHeight="1">
      <c r="A5" s="35" t="s">
        <v>32</v>
      </c>
      <c r="B5" s="35"/>
      <c r="C5" s="35"/>
      <c r="D5" s="34" t="s">
        <v>33</v>
      </c>
      <c r="E5" s="34"/>
      <c r="F5" s="35" t="s">
        <v>34</v>
      </c>
      <c r="G5" s="35" t="s">
        <v>57</v>
      </c>
      <c r="H5" s="35" t="s">
        <v>58</v>
      </c>
      <c r="I5" s="35" t="s">
        <v>59</v>
      </c>
      <c r="J5" s="35" t="s">
        <v>60</v>
      </c>
      <c r="K5" s="35" t="s">
        <v>61</v>
      </c>
      <c r="L5" s="64" t="s">
        <v>62</v>
      </c>
      <c r="M5" s="35"/>
    </row>
    <row r="6" s="36" customFormat="1" ht="15.75" customHeight="1">
      <c r="A6" s="34" t="s">
        <v>42</v>
      </c>
      <c r="B6" s="34" t="s">
        <v>43</v>
      </c>
      <c r="C6" s="34" t="s">
        <v>44</v>
      </c>
      <c r="D6" s="34"/>
      <c r="E6" s="34"/>
      <c r="F6" s="35"/>
      <c r="G6" s="35"/>
      <c r="H6" s="35"/>
      <c r="I6" s="35"/>
      <c r="J6" s="35"/>
      <c r="K6" s="35"/>
      <c r="L6" s="65"/>
      <c r="M6" s="35"/>
    </row>
    <row r="7" s="36" customFormat="1" ht="15.75" customHeight="1">
      <c r="A7" s="66" t="s">
        <v>63</v>
      </c>
      <c r="B7" s="67" t="s">
        <v>64</v>
      </c>
      <c r="C7" s="67" t="s">
        <v>65</v>
      </c>
      <c r="D7" s="50" t="s">
        <v>45</v>
      </c>
      <c r="E7" s="39">
        <f t="shared" ref="E7:E12" si="1">XFD7</f>
        <v>74.209999999999994</v>
      </c>
      <c r="F7" s="39">
        <f t="shared" ref="F7:F12" si="2">SUM(XFD7)</f>
        <v>74.209999999999994</v>
      </c>
      <c r="G7" s="68">
        <v>74.209999999999994</v>
      </c>
      <c r="H7" s="68"/>
      <c r="I7" s="43" t="s">
        <v>2</v>
      </c>
      <c r="J7" s="41" t="s">
        <v>2</v>
      </c>
      <c r="K7" s="41" t="s">
        <v>2</v>
      </c>
      <c r="L7" s="41"/>
      <c r="M7" s="41"/>
    </row>
    <row r="8" s="36" customFormat="1" ht="15.75" customHeight="1">
      <c r="A8" s="55" t="s">
        <v>63</v>
      </c>
      <c r="B8" s="56" t="s">
        <v>66</v>
      </c>
      <c r="C8" s="56" t="s">
        <v>66</v>
      </c>
      <c r="D8" s="50" t="s">
        <v>46</v>
      </c>
      <c r="E8" s="39">
        <f t="shared" si="1"/>
        <v>15</v>
      </c>
      <c r="F8" s="39">
        <f t="shared" si="2"/>
        <v>15</v>
      </c>
      <c r="G8" s="68">
        <v>0</v>
      </c>
      <c r="H8" s="68">
        <v>15</v>
      </c>
      <c r="I8" s="43"/>
      <c r="J8" s="41"/>
      <c r="K8" s="41"/>
      <c r="L8" s="41"/>
      <c r="M8" s="41"/>
    </row>
    <row r="9" s="36" customFormat="1" ht="15.75" customHeight="1">
      <c r="A9" s="55" t="s">
        <v>67</v>
      </c>
      <c r="B9" s="56" t="s">
        <v>68</v>
      </c>
      <c r="C9" s="56" t="s">
        <v>69</v>
      </c>
      <c r="D9" s="50" t="s">
        <v>47</v>
      </c>
      <c r="E9" s="39">
        <f t="shared" si="1"/>
        <v>32.770000000000003</v>
      </c>
      <c r="F9" s="39">
        <f t="shared" si="2"/>
        <v>32.770000000000003</v>
      </c>
      <c r="G9" s="68">
        <v>32.770000000000003</v>
      </c>
      <c r="H9" s="68"/>
      <c r="I9" s="43"/>
      <c r="J9" s="41"/>
      <c r="K9" s="41"/>
      <c r="L9" s="41"/>
      <c r="M9" s="41"/>
    </row>
    <row r="10" s="36" customFormat="1" ht="15.75" customHeight="1">
      <c r="A10" s="55" t="s">
        <v>67</v>
      </c>
      <c r="B10" s="56" t="s">
        <v>68</v>
      </c>
      <c r="C10" s="56" t="s">
        <v>68</v>
      </c>
      <c r="D10" s="50" t="s">
        <v>48</v>
      </c>
      <c r="E10" s="39">
        <f t="shared" si="1"/>
        <v>4.7999999999999998</v>
      </c>
      <c r="F10" s="39">
        <f t="shared" si="2"/>
        <v>4.7999999999999998</v>
      </c>
      <c r="G10" s="68">
        <v>4.7999999999999998</v>
      </c>
      <c r="H10" s="68"/>
      <c r="I10" s="43"/>
      <c r="J10" s="41"/>
      <c r="K10" s="41"/>
      <c r="L10" s="41"/>
      <c r="M10" s="41"/>
    </row>
    <row r="11" s="36" customFormat="1" ht="15.75" customHeight="1">
      <c r="A11" s="55" t="s">
        <v>70</v>
      </c>
      <c r="B11" s="56" t="s">
        <v>71</v>
      </c>
      <c r="C11" s="56" t="s">
        <v>69</v>
      </c>
      <c r="D11" s="50" t="s">
        <v>50</v>
      </c>
      <c r="E11" s="39">
        <f t="shared" si="1"/>
        <v>6.0999999999999996</v>
      </c>
      <c r="F11" s="39">
        <f t="shared" si="2"/>
        <v>6.0999999999999996</v>
      </c>
      <c r="G11" s="68">
        <v>6.0999999999999996</v>
      </c>
      <c r="H11" s="68"/>
      <c r="I11" s="43"/>
      <c r="J11" s="41"/>
      <c r="K11" s="41"/>
      <c r="L11" s="41"/>
      <c r="M11" s="41"/>
    </row>
    <row r="12" s="36" customFormat="1" ht="15.75" customHeight="1">
      <c r="A12" s="55" t="s">
        <v>70</v>
      </c>
      <c r="B12" s="56" t="s">
        <v>71</v>
      </c>
      <c r="C12" s="56" t="s">
        <v>66</v>
      </c>
      <c r="D12" s="50" t="s">
        <v>52</v>
      </c>
      <c r="E12" s="39">
        <f t="shared" si="1"/>
        <v>0.20000000000000001</v>
      </c>
      <c r="F12" s="39">
        <f t="shared" si="2"/>
        <v>0.20000000000000001</v>
      </c>
      <c r="G12" s="68">
        <v>0.20000000000000001</v>
      </c>
      <c r="H12" s="68"/>
      <c r="I12" s="43"/>
      <c r="J12" s="41"/>
      <c r="K12" s="41"/>
      <c r="L12" s="41"/>
      <c r="M12" s="41"/>
    </row>
    <row r="13" s="36" customFormat="1" ht="15.75" customHeight="1">
      <c r="A13" s="55"/>
      <c r="B13" s="56"/>
      <c r="C13" s="56"/>
      <c r="D13" s="56"/>
      <c r="E13" s="51"/>
      <c r="F13" s="39"/>
      <c r="G13" s="69"/>
      <c r="H13" s="43"/>
      <c r="I13" s="43"/>
      <c r="J13" s="41"/>
      <c r="K13" s="41"/>
      <c r="L13" s="41"/>
      <c r="M13" s="41"/>
    </row>
    <row r="14" s="36" customFormat="1" ht="15.75" customHeight="1">
      <c r="A14" s="55"/>
      <c r="B14" s="56"/>
      <c r="C14" s="56"/>
      <c r="D14" s="56"/>
      <c r="E14" s="51"/>
      <c r="F14" s="39"/>
      <c r="G14" s="69"/>
      <c r="H14" s="43"/>
      <c r="I14" s="43"/>
      <c r="J14" s="41"/>
      <c r="K14" s="41"/>
      <c r="L14" s="41"/>
      <c r="M14" s="41"/>
    </row>
    <row r="15" s="36" customFormat="1" ht="15.75" customHeight="1">
      <c r="A15" s="55"/>
      <c r="B15" s="56"/>
      <c r="C15" s="56"/>
      <c r="D15" s="56"/>
      <c r="E15" s="51"/>
      <c r="F15" s="39"/>
      <c r="G15" s="69"/>
      <c r="H15" s="43"/>
      <c r="I15" s="43"/>
      <c r="J15" s="41"/>
      <c r="K15" s="41"/>
      <c r="L15" s="41"/>
      <c r="M15" s="41"/>
    </row>
    <row r="16" s="36" customFormat="1" ht="15.75" customHeight="1">
      <c r="A16" s="55"/>
      <c r="B16" s="56"/>
      <c r="C16" s="56"/>
      <c r="D16" s="56"/>
      <c r="E16" s="51"/>
      <c r="F16" s="39"/>
      <c r="G16" s="69"/>
      <c r="H16" s="43"/>
      <c r="I16" s="43"/>
      <c r="J16" s="41"/>
      <c r="K16" s="41"/>
      <c r="L16" s="41"/>
      <c r="M16" s="41"/>
    </row>
    <row r="17" s="36" customFormat="1" ht="15.75" customHeight="1">
      <c r="A17" s="55"/>
      <c r="B17" s="56"/>
      <c r="C17" s="56"/>
      <c r="D17" s="56"/>
      <c r="E17" s="51"/>
      <c r="F17" s="51"/>
      <c r="G17" s="53"/>
      <c r="H17" s="48"/>
      <c r="I17" s="43"/>
      <c r="J17" s="41"/>
      <c r="K17" s="41"/>
      <c r="L17" s="41"/>
      <c r="M17" s="41"/>
    </row>
    <row r="18" s="36" customFormat="1" ht="15.75" customHeight="1">
      <c r="A18" s="55"/>
      <c r="B18" s="56"/>
      <c r="C18" s="56"/>
      <c r="D18" s="56"/>
      <c r="E18" s="51"/>
      <c r="F18" s="51"/>
      <c r="G18" s="53"/>
      <c r="H18" s="48"/>
      <c r="I18" s="43"/>
      <c r="J18" s="41"/>
      <c r="K18" s="41"/>
      <c r="L18" s="41"/>
      <c r="M18" s="41"/>
    </row>
    <row r="19" s="36" customFormat="1" ht="15.75" customHeight="1">
      <c r="A19" s="55"/>
      <c r="B19" s="56"/>
      <c r="C19" s="56"/>
      <c r="D19" s="56"/>
      <c r="E19" s="51"/>
      <c r="F19" s="51"/>
      <c r="G19" s="53"/>
      <c r="H19" s="48"/>
      <c r="I19" s="43"/>
      <c r="J19" s="41"/>
      <c r="K19" s="41"/>
      <c r="L19" s="41"/>
      <c r="M19" s="41"/>
    </row>
    <row r="20" s="36" customFormat="1" ht="15.75" customHeight="1">
      <c r="A20" s="55"/>
      <c r="B20" s="56"/>
      <c r="C20" s="56"/>
      <c r="D20" s="56"/>
      <c r="E20" s="51"/>
      <c r="F20" s="51"/>
      <c r="G20" s="53"/>
      <c r="H20" s="48"/>
      <c r="I20" s="43"/>
      <c r="J20" s="41"/>
      <c r="K20" s="41"/>
      <c r="L20" s="41"/>
      <c r="M20" s="41"/>
    </row>
    <row r="21" s="36" customFormat="1" ht="15.75" customHeight="1">
      <c r="A21" s="55"/>
      <c r="B21" s="56"/>
      <c r="C21" s="56"/>
      <c r="D21" s="56"/>
      <c r="E21" s="51"/>
      <c r="F21" s="51"/>
      <c r="G21" s="53"/>
      <c r="H21" s="48"/>
      <c r="I21" s="43"/>
      <c r="J21" s="41"/>
      <c r="K21" s="41"/>
      <c r="L21" s="41"/>
      <c r="M21" s="41"/>
    </row>
    <row r="22" s="36" customFormat="1" ht="15.75" customHeight="1">
      <c r="A22" s="55"/>
      <c r="B22" s="56"/>
      <c r="C22" s="56"/>
      <c r="D22" s="56"/>
      <c r="E22" s="51"/>
      <c r="F22" s="51"/>
      <c r="G22" s="53"/>
      <c r="H22" s="48"/>
      <c r="I22" s="43"/>
      <c r="J22" s="41"/>
      <c r="K22" s="41"/>
      <c r="L22" s="41"/>
      <c r="M22" s="41"/>
    </row>
    <row r="23" s="36" customFormat="1" ht="15.75" customHeight="1">
      <c r="A23" s="55"/>
      <c r="B23" s="56"/>
      <c r="C23" s="56"/>
      <c r="D23" s="57" t="s">
        <v>53</v>
      </c>
      <c r="E23" s="58">
        <f>SUM(XFD7:XFD22)</f>
        <v>133.08000000000001</v>
      </c>
      <c r="F23" s="58">
        <f>SUM(#REF!)</f>
        <v>133.08000000000001</v>
      </c>
      <c r="G23" s="58">
        <f>SUM(#REF!)</f>
        <v>118.08</v>
      </c>
      <c r="H23" s="58">
        <f>SUM(#REF!)</f>
        <v>15</v>
      </c>
      <c r="I23" s="58">
        <f>SUM(#REF!)</f>
        <v>0</v>
      </c>
      <c r="J23" s="58">
        <f>SUM(#REF!)</f>
        <v>0</v>
      </c>
      <c r="K23" s="58">
        <f>SUM(#REF!)</f>
        <v>0</v>
      </c>
      <c r="L23" s="58">
        <f>SUM(#REF!)</f>
        <v>0</v>
      </c>
      <c r="M23" s="58">
        <f>SUM(#REF!)</f>
        <v>0</v>
      </c>
    </row>
  </sheetData>
  <mergeCells count="15">
    <mergeCell ref="A1:I1"/>
    <mergeCell ref="A2:M2"/>
    <mergeCell ref="A4:D4"/>
    <mergeCell ref="E4:E6"/>
    <mergeCell ref="F4:L4"/>
    <mergeCell ref="M4:M6"/>
    <mergeCell ref="A5:C5"/>
    <mergeCell ref="D5:D6"/>
    <mergeCell ref="F5:F6"/>
    <mergeCell ref="G5:G6"/>
    <mergeCell ref="H5:H6"/>
    <mergeCell ref="I5:I6"/>
    <mergeCell ref="J5:J6"/>
    <mergeCell ref="K5:K6"/>
    <mergeCell ref="L5:L6"/>
  </mergeCells>
  <dataValidations count="1" disablePrompts="0">
    <dataValidation sqref="G6:H6 G13:H22" type="none" allowBlank="1" errorStyle="stop" imeMode="noControl" operator="between" showDropDown="0" showErrorMessage="1" showInputMessage="1"/>
  </dataValidations>
  <printOptions headings="0" gridLines="0"/>
  <pageMargins left="0.51000000000000012" right="0.47000000000000003" top="0.51000000000000012" bottom="0.73999999999999988" header="0.51000000000000012" footer="0.51000000000000012"/>
  <pageSetup paperSize="9" scale="90" firstPageNumber="1" fitToWidth="1" fitToHeight="10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100" workbookViewId="0">
      <selection activeCell="J19" activeCellId="0" sqref="J19"/>
    </sheetView>
  </sheetViews>
  <sheetFormatPr baseColWidth="8" defaultColWidth="9.3281299999999998" defaultRowHeight="13" customHeight="1"/>
  <cols>
    <col bestFit="1" customWidth="1" min="1" max="1" style="70" width="42.656300000000002"/>
    <col bestFit="1" customWidth="1" min="2" max="2" style="70" width="12.828099999999999"/>
    <col bestFit="1" customWidth="1" min="3" max="3" style="70" width="22.5"/>
    <col customWidth="1" min="4" max="4" style="70" width="9.3281299999999998"/>
    <col bestFit="1" customWidth="1" min="5" max="5" style="70" width="18.656300000000002"/>
    <col bestFit="1" customWidth="1" min="6" max="6" style="70" width="18.5"/>
    <col bestFit="1" customWidth="1" min="7" max="7" style="70" width="10.6563"/>
    <col bestFit="1" customWidth="1" min="8" max="257" style="2" width="10.6563"/>
  </cols>
  <sheetData>
    <row r="1" ht="24.75" customHeight="1">
      <c r="A1" s="71" t="s">
        <v>72</v>
      </c>
    </row>
    <row r="2" ht="33" customHeight="1">
      <c r="A2" s="72" t="s">
        <v>73</v>
      </c>
      <c r="B2" s="72"/>
      <c r="C2" s="72"/>
      <c r="D2" s="72"/>
      <c r="E2" s="72"/>
      <c r="F2" s="72"/>
      <c r="G2" s="72"/>
    </row>
    <row r="3" ht="13">
      <c r="A3" s="73"/>
      <c r="C3" s="74" t="s">
        <v>3</v>
      </c>
      <c r="D3" s="74"/>
      <c r="E3" s="74"/>
      <c r="F3" s="74"/>
      <c r="G3" s="74"/>
    </row>
    <row r="4" ht="17.25" customHeight="1">
      <c r="A4" s="75" t="s">
        <v>74</v>
      </c>
      <c r="B4" s="76"/>
      <c r="C4" s="75" t="s">
        <v>75</v>
      </c>
      <c r="D4" s="75"/>
      <c r="E4" s="75"/>
      <c r="F4" s="75"/>
      <c r="G4" s="77" t="s">
        <v>76</v>
      </c>
    </row>
    <row r="5" ht="15.75" customHeight="1">
      <c r="A5" s="75" t="s">
        <v>6</v>
      </c>
      <c r="B5" s="75" t="s">
        <v>7</v>
      </c>
      <c r="C5" s="75" t="s">
        <v>6</v>
      </c>
      <c r="D5" s="75" t="s">
        <v>53</v>
      </c>
      <c r="E5" s="75" t="s">
        <v>77</v>
      </c>
      <c r="F5" s="75" t="s">
        <v>78</v>
      </c>
      <c r="G5" s="77"/>
    </row>
    <row r="6" ht="23.25" customHeight="1">
      <c r="A6" s="78" t="s">
        <v>9</v>
      </c>
      <c r="B6" s="78">
        <v>133.08000000000001</v>
      </c>
      <c r="C6" s="79" t="s">
        <v>79</v>
      </c>
      <c r="D6" s="17">
        <f>SUM(XFD6)</f>
        <v>89.209999999999994</v>
      </c>
      <c r="E6" s="80">
        <v>89.209999999999994</v>
      </c>
      <c r="F6" s="81"/>
      <c r="G6" s="82"/>
    </row>
    <row r="7" ht="12" customHeight="1">
      <c r="A7" s="78" t="s">
        <v>11</v>
      </c>
      <c r="B7" s="78"/>
      <c r="C7" s="79" t="s">
        <v>80</v>
      </c>
      <c r="D7" s="17"/>
      <c r="E7" s="81"/>
      <c r="F7" s="81"/>
      <c r="G7" s="82"/>
    </row>
    <row r="8" ht="12" customHeight="1">
      <c r="B8" s="78"/>
      <c r="C8" s="79" t="s">
        <v>81</v>
      </c>
      <c r="D8" s="17"/>
      <c r="E8" s="81">
        <v>0</v>
      </c>
      <c r="F8" s="81"/>
      <c r="G8" s="82"/>
    </row>
    <row r="9" ht="12" customHeight="1">
      <c r="A9" s="78"/>
      <c r="B9" s="78"/>
      <c r="C9" s="79" t="s">
        <v>82</v>
      </c>
      <c r="D9" s="17"/>
      <c r="E9" s="81">
        <v>0</v>
      </c>
      <c r="F9" s="81"/>
      <c r="G9" s="82"/>
    </row>
    <row r="10" ht="12" customHeight="1">
      <c r="A10" s="83"/>
      <c r="B10" s="78"/>
      <c r="C10" s="79" t="s">
        <v>83</v>
      </c>
      <c r="D10" s="17"/>
      <c r="E10" s="81">
        <v>0</v>
      </c>
      <c r="F10" s="81"/>
      <c r="G10" s="82"/>
    </row>
    <row r="11" ht="12" customHeight="1">
      <c r="A11" s="82"/>
      <c r="B11" s="82"/>
      <c r="C11" s="82" t="s">
        <v>84</v>
      </c>
      <c r="D11" s="17"/>
      <c r="E11" s="82"/>
      <c r="F11" s="82"/>
      <c r="G11" s="82"/>
    </row>
    <row r="12" ht="12" customHeight="1">
      <c r="A12" s="82"/>
      <c r="B12" s="82"/>
      <c r="C12" s="2" t="s">
        <v>85</v>
      </c>
      <c r="D12" s="17"/>
      <c r="E12" s="82"/>
      <c r="F12" s="82"/>
      <c r="G12" s="82"/>
    </row>
    <row r="13" ht="12" customHeight="1">
      <c r="A13" s="82"/>
      <c r="B13" s="82"/>
      <c r="C13" s="82" t="s">
        <v>86</v>
      </c>
      <c r="D13" s="17">
        <f t="shared" ref="D13:D33" si="3">SUM(XFD13)</f>
        <v>37.57</v>
      </c>
      <c r="E13" s="82">
        <v>37.57</v>
      </c>
      <c r="F13" s="82"/>
      <c r="G13" s="82"/>
    </row>
    <row r="14" ht="12" customHeight="1">
      <c r="A14" s="82"/>
      <c r="B14" s="82"/>
      <c r="C14" s="2" t="s">
        <v>87</v>
      </c>
      <c r="D14" s="17">
        <f t="shared" si="3"/>
        <v>6.2999999999999998</v>
      </c>
      <c r="E14" s="82">
        <v>6.2999999999999998</v>
      </c>
      <c r="F14" s="82"/>
      <c r="G14" s="82"/>
    </row>
    <row r="15" ht="12" customHeight="1">
      <c r="A15" s="82"/>
      <c r="B15" s="82"/>
      <c r="C15" s="82" t="s">
        <v>88</v>
      </c>
      <c r="D15" s="17"/>
      <c r="E15" s="82"/>
      <c r="F15" s="82"/>
      <c r="G15" s="82"/>
    </row>
    <row r="16" ht="12" customHeight="1">
      <c r="A16" s="82"/>
      <c r="B16" s="82"/>
      <c r="C16" s="82" t="s">
        <v>89</v>
      </c>
      <c r="D16" s="17"/>
      <c r="E16" s="82"/>
      <c r="F16" s="82"/>
      <c r="G16" s="82"/>
    </row>
    <row r="17" ht="12" customHeight="1">
      <c r="A17" s="82"/>
      <c r="B17" s="82"/>
      <c r="C17" s="82" t="s">
        <v>90</v>
      </c>
      <c r="D17" s="17"/>
      <c r="E17" s="82"/>
      <c r="F17" s="82"/>
      <c r="G17" s="82"/>
    </row>
    <row r="18" ht="12" customHeight="1">
      <c r="A18" s="82"/>
      <c r="B18" s="82"/>
      <c r="C18" s="82" t="s">
        <v>91</v>
      </c>
      <c r="D18" s="17"/>
      <c r="E18" s="82"/>
      <c r="F18" s="82"/>
      <c r="G18" s="82"/>
    </row>
    <row r="19" ht="12" customHeight="1">
      <c r="A19" s="82"/>
      <c r="B19" s="82"/>
      <c r="C19" s="82" t="s">
        <v>92</v>
      </c>
      <c r="D19" s="17"/>
      <c r="E19" s="82"/>
      <c r="F19" s="82"/>
      <c r="G19" s="82"/>
    </row>
    <row r="20" ht="12" customHeight="1">
      <c r="A20" s="82"/>
      <c r="B20" s="82"/>
      <c r="C20" s="82" t="s">
        <v>93</v>
      </c>
      <c r="D20" s="17"/>
      <c r="E20" s="82"/>
      <c r="F20" s="82"/>
      <c r="G20" s="82"/>
    </row>
    <row r="21" ht="12" customHeight="1">
      <c r="A21" s="82"/>
      <c r="B21" s="82"/>
      <c r="C21" s="82" t="s">
        <v>94</v>
      </c>
      <c r="D21" s="17"/>
      <c r="E21" s="82"/>
      <c r="F21" s="82"/>
      <c r="G21" s="82"/>
    </row>
    <row r="22" ht="12" customHeight="1">
      <c r="A22" s="82"/>
      <c r="B22" s="82"/>
      <c r="C22" s="82" t="s">
        <v>95</v>
      </c>
      <c r="D22" s="17"/>
      <c r="E22" s="82"/>
      <c r="F22" s="82"/>
      <c r="G22" s="82"/>
    </row>
    <row r="23" ht="12" customHeight="1">
      <c r="A23" s="82"/>
      <c r="B23" s="82"/>
      <c r="C23" s="2" t="s">
        <v>96</v>
      </c>
      <c r="D23" s="17"/>
      <c r="E23" s="82"/>
      <c r="F23" s="82"/>
      <c r="G23" s="82"/>
    </row>
    <row r="24" ht="12" customHeight="1">
      <c r="A24" s="82"/>
      <c r="B24" s="82"/>
      <c r="C24" s="82" t="s">
        <v>97</v>
      </c>
      <c r="D24" s="17"/>
      <c r="E24" s="82"/>
      <c r="F24" s="82"/>
      <c r="G24" s="82"/>
    </row>
    <row r="25" ht="12" customHeight="1">
      <c r="A25" s="82"/>
      <c r="B25" s="82"/>
      <c r="C25" s="82" t="s">
        <v>98</v>
      </c>
      <c r="D25" s="17"/>
      <c r="E25" s="82"/>
      <c r="F25" s="82"/>
      <c r="G25" s="82"/>
    </row>
    <row r="26" ht="12" customHeight="1">
      <c r="A26" s="82"/>
      <c r="B26" s="82"/>
      <c r="C26" s="82" t="s">
        <v>99</v>
      </c>
      <c r="D26" s="17"/>
      <c r="E26" s="82"/>
      <c r="F26" s="82"/>
      <c r="G26" s="82"/>
    </row>
    <row r="27" ht="12" customHeight="1">
      <c r="A27" s="82"/>
      <c r="B27" s="82"/>
      <c r="C27" s="82" t="s">
        <v>100</v>
      </c>
      <c r="D27" s="17"/>
      <c r="E27" s="82"/>
      <c r="F27" s="82"/>
      <c r="G27" s="82"/>
    </row>
    <row r="28" ht="12" customHeight="1">
      <c r="A28" s="82"/>
      <c r="B28" s="82"/>
      <c r="C28" s="82" t="s">
        <v>101</v>
      </c>
      <c r="D28" s="17"/>
      <c r="E28" s="82"/>
      <c r="F28" s="82"/>
      <c r="G28" s="82"/>
    </row>
    <row r="29" ht="12" customHeight="1">
      <c r="A29" s="82"/>
      <c r="B29" s="82"/>
      <c r="C29" s="82" t="s">
        <v>102</v>
      </c>
      <c r="D29" s="17"/>
      <c r="E29" s="82"/>
      <c r="F29" s="82"/>
      <c r="G29" s="82"/>
    </row>
    <row r="30" ht="12" customHeight="1">
      <c r="A30" s="82"/>
      <c r="B30" s="82"/>
      <c r="C30" s="82" t="s">
        <v>103</v>
      </c>
      <c r="D30" s="17"/>
      <c r="E30" s="82"/>
      <c r="F30" s="82"/>
      <c r="G30" s="82"/>
    </row>
    <row r="31" ht="12" customHeight="1">
      <c r="A31" s="82"/>
      <c r="B31" s="82"/>
      <c r="C31" s="82" t="s">
        <v>104</v>
      </c>
      <c r="D31" s="17"/>
      <c r="E31" s="82"/>
      <c r="F31" s="82"/>
      <c r="G31" s="82"/>
    </row>
    <row r="32" ht="12" customHeight="1">
      <c r="A32" s="82"/>
      <c r="B32" s="82"/>
      <c r="C32" s="82" t="s">
        <v>105</v>
      </c>
      <c r="D32" s="17"/>
      <c r="E32" s="82"/>
      <c r="F32" s="82"/>
      <c r="G32" s="82"/>
    </row>
    <row r="33" ht="18" customHeight="1">
      <c r="A33" s="82" t="s">
        <v>22</v>
      </c>
      <c r="B33" s="82">
        <f>XFD6+XFD7</f>
        <v>133.08000000000001</v>
      </c>
      <c r="C33" s="82" t="s">
        <v>23</v>
      </c>
      <c r="D33" s="17">
        <f t="shared" si="3"/>
        <v>133.08000000000001</v>
      </c>
      <c r="E33" s="17">
        <f>SUM(XFD6:XFD32)</f>
        <v>133.08000000000001</v>
      </c>
      <c r="F33" s="17">
        <f>SUM(XFD6:XFD32)</f>
        <v>0</v>
      </c>
      <c r="G33" s="2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</row>
    <row r="34" ht="18" customHeight="1">
      <c r="A34" s="82" t="s">
        <v>26</v>
      </c>
      <c r="B34" s="21">
        <v>0</v>
      </c>
      <c r="C34" s="82" t="s">
        <v>25</v>
      </c>
      <c r="D34" s="19"/>
      <c r="E34" s="20"/>
      <c r="F34" s="20"/>
      <c r="G34" s="2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</row>
    <row r="35" ht="18" customHeight="1">
      <c r="A35" s="82"/>
      <c r="B35" s="82"/>
      <c r="C35" s="82"/>
      <c r="D35" s="19"/>
      <c r="E35" s="20"/>
      <c r="F35" s="20"/>
      <c r="G35" s="2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</row>
    <row r="36" ht="12" customHeight="1">
      <c r="A36" s="78"/>
      <c r="B36" s="78"/>
      <c r="C36" s="81"/>
      <c r="D36" s="81"/>
      <c r="E36" s="81"/>
      <c r="F36" s="81"/>
      <c r="G36" s="82"/>
    </row>
    <row r="37" ht="12" customHeight="1">
      <c r="A37" s="75" t="s">
        <v>27</v>
      </c>
      <c r="B37" s="17">
        <f>XFD34+XFD33</f>
        <v>133.08000000000001</v>
      </c>
      <c r="C37" s="84" t="s">
        <v>28</v>
      </c>
      <c r="D37" s="17">
        <f>XFD33+XFD34</f>
        <v>133.08000000000001</v>
      </c>
      <c r="E37" s="17">
        <f>XFD33+XFD34</f>
        <v>133.08000000000001</v>
      </c>
      <c r="F37" s="17">
        <f>XFD33+XFD34</f>
        <v>0</v>
      </c>
      <c r="G37" s="85"/>
    </row>
  </sheetData>
  <autoFilter ref="$A$5:$IT$34"/>
  <mergeCells count="6">
    <mergeCell ref="A2:G2"/>
    <mergeCell ref="A3:B3"/>
    <mergeCell ref="C3:G3"/>
    <mergeCell ref="A4:B4"/>
    <mergeCell ref="C4:F4"/>
    <mergeCell ref="G4:G5"/>
  </mergeCells>
  <printOptions headings="0" gridLines="0"/>
  <pageMargins left="0.69999999999999996" right="0.69999999999999996" top="0.75" bottom="0.75" header="0.29999999999999999" footer="0.29999999999999999"/>
  <pageSetup paperSize="9" scale="91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O12" activeCellId="0" sqref="O12"/>
    </sheetView>
  </sheetViews>
  <sheetFormatPr baseColWidth="8" defaultColWidth="9.3281299999999998" defaultRowHeight="13" customHeight="1"/>
  <cols>
    <col bestFit="1" customWidth="1" min="1" max="1" style="24" width="8.8281299999999998"/>
    <col bestFit="1" customWidth="1" min="2" max="2" style="25" width="8.8281299999999998"/>
    <col bestFit="1" customWidth="1" min="3" max="3" style="24" width="8.8281299999999998"/>
    <col bestFit="1" customWidth="1" min="4" max="4" style="26" width="8.8281299999999998"/>
    <col bestFit="1" customWidth="1" min="5" max="5" style="26" width="23.656300000000002"/>
    <col bestFit="1" customWidth="1" min="6" max="6" style="26" width="15.6563"/>
    <col customWidth="1" min="7" max="7" style="26" width="21.5"/>
    <col customWidth="1" min="8" max="8" style="26" width="17.949200000000001"/>
    <col bestFit="1" customWidth="1" min="9" max="10" style="26" width="6.8281299999999998"/>
    <col bestFit="1" customWidth="1" min="11" max="11" style="26" width="8.5"/>
    <col bestFit="1" customWidth="1" min="12" max="217" style="26" width="6.8281299999999998"/>
    <col bestFit="1" customWidth="1" min="218" max="229" style="24" width="6.8281299999999998"/>
    <col bestFit="1" customWidth="1" min="230" max="251" style="24" width="5.3281299999999998"/>
    <col customWidth="1" min="252" max="257" style="2" width="9.3281299999999998"/>
  </cols>
  <sheetData>
    <row r="1" ht="24" customHeight="1">
      <c r="A1" s="27" t="s">
        <v>106</v>
      </c>
      <c r="B1" s="27"/>
      <c r="C1" s="27"/>
      <c r="D1" s="27"/>
      <c r="E1" s="27"/>
      <c r="F1" s="27"/>
      <c r="G1" s="27"/>
      <c r="H1" s="27"/>
    </row>
    <row r="2" ht="25.5" customHeight="1">
      <c r="A2" s="86" t="s">
        <v>107</v>
      </c>
      <c r="B2" s="60"/>
      <c r="C2" s="60"/>
      <c r="D2" s="60"/>
      <c r="E2" s="60"/>
      <c r="F2" s="60"/>
      <c r="G2" s="60"/>
      <c r="H2" s="60"/>
    </row>
    <row r="3" ht="15" customHeight="1">
      <c r="A3" s="30"/>
      <c r="B3" s="31" t="s">
        <v>2</v>
      </c>
      <c r="C3" s="30"/>
      <c r="D3" s="32"/>
      <c r="E3" s="32"/>
      <c r="F3" s="32"/>
      <c r="G3" s="32"/>
      <c r="H3" s="33" t="s">
        <v>3</v>
      </c>
    </row>
    <row r="4" ht="17.5">
      <c r="A4" s="87" t="s">
        <v>108</v>
      </c>
      <c r="B4" s="88" t="s">
        <v>109</v>
      </c>
      <c r="C4" s="88"/>
      <c r="D4" s="88"/>
      <c r="E4" s="88" t="s">
        <v>33</v>
      </c>
      <c r="F4" s="89" t="s">
        <v>53</v>
      </c>
      <c r="G4" s="89" t="s">
        <v>57</v>
      </c>
      <c r="H4" s="90" t="s">
        <v>58</v>
      </c>
    </row>
    <row r="5" ht="21" customHeight="1">
      <c r="A5" s="87"/>
      <c r="B5" s="88" t="s">
        <v>42</v>
      </c>
      <c r="C5" s="88" t="s">
        <v>43</v>
      </c>
      <c r="D5" s="88" t="s">
        <v>44</v>
      </c>
      <c r="E5" s="88"/>
      <c r="F5" s="91"/>
      <c r="G5" s="91"/>
      <c r="H5" s="92"/>
      <c r="I5" s="25"/>
    </row>
    <row r="6" s="36" customFormat="1" ht="15.75" customHeight="1">
      <c r="A6" s="93">
        <v>1</v>
      </c>
      <c r="B6" s="94" t="s">
        <v>63</v>
      </c>
      <c r="C6" s="67" t="s">
        <v>64</v>
      </c>
      <c r="D6" s="67" t="s">
        <v>65</v>
      </c>
      <c r="E6" s="50" t="s">
        <v>45</v>
      </c>
      <c r="F6" s="95">
        <v>74.209999999999994</v>
      </c>
      <c r="G6" s="95">
        <v>74.209999999999994</v>
      </c>
      <c r="H6" s="9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</row>
    <row r="7" s="36" customFormat="1" ht="15.75" customHeight="1">
      <c r="A7" s="93">
        <v>2</v>
      </c>
      <c r="B7" s="98" t="s">
        <v>63</v>
      </c>
      <c r="C7" s="56" t="s">
        <v>66</v>
      </c>
      <c r="D7" s="56" t="s">
        <v>66</v>
      </c>
      <c r="E7" s="50" t="s">
        <v>46</v>
      </c>
      <c r="F7" s="95">
        <v>15</v>
      </c>
      <c r="G7" s="95">
        <v>0</v>
      </c>
      <c r="H7" s="96">
        <v>15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</row>
    <row r="8" s="36" customFormat="1" ht="15.75" customHeight="1">
      <c r="A8" s="93">
        <v>3</v>
      </c>
      <c r="B8" s="98" t="s">
        <v>67</v>
      </c>
      <c r="C8" s="56" t="s">
        <v>68</v>
      </c>
      <c r="D8" s="56" t="s">
        <v>69</v>
      </c>
      <c r="E8" s="50" t="s">
        <v>47</v>
      </c>
      <c r="F8" s="95">
        <v>32.770000000000003</v>
      </c>
      <c r="G8" s="95">
        <v>32.770000000000003</v>
      </c>
      <c r="H8" s="9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</row>
    <row r="9" s="36" customFormat="1" ht="15.75" customHeight="1">
      <c r="A9" s="93">
        <v>4</v>
      </c>
      <c r="B9" s="98" t="s">
        <v>67</v>
      </c>
      <c r="C9" s="56" t="s">
        <v>68</v>
      </c>
      <c r="D9" s="56" t="s">
        <v>68</v>
      </c>
      <c r="E9" s="50" t="s">
        <v>48</v>
      </c>
      <c r="F9" s="95">
        <v>4.7999999999999998</v>
      </c>
      <c r="G9" s="95">
        <v>4.7999999999999998</v>
      </c>
      <c r="H9" s="9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</row>
    <row r="10" s="36" customFormat="1" ht="15.75" customHeight="1">
      <c r="A10" s="93">
        <v>5</v>
      </c>
      <c r="B10" s="98" t="s">
        <v>70</v>
      </c>
      <c r="C10" s="56" t="s">
        <v>71</v>
      </c>
      <c r="D10" s="56" t="s">
        <v>69</v>
      </c>
      <c r="E10" s="50" t="s">
        <v>50</v>
      </c>
      <c r="F10" s="95">
        <v>6.0999999999999996</v>
      </c>
      <c r="G10" s="95">
        <v>6.0999999999999996</v>
      </c>
      <c r="H10" s="9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</row>
    <row r="11" s="36" customFormat="1" ht="15.75" customHeight="1">
      <c r="A11" s="93">
        <v>6</v>
      </c>
      <c r="B11" s="98" t="s">
        <v>70</v>
      </c>
      <c r="C11" s="56" t="s">
        <v>71</v>
      </c>
      <c r="D11" s="56" t="s">
        <v>66</v>
      </c>
      <c r="E11" s="50" t="s">
        <v>52</v>
      </c>
      <c r="F11" s="95">
        <v>0.20000000000000001</v>
      </c>
      <c r="G11" s="95">
        <v>0.20000000000000001</v>
      </c>
      <c r="H11" s="9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</row>
    <row r="12" s="36" customFormat="1" ht="15.75" customHeight="1">
      <c r="A12" s="99"/>
      <c r="B12" s="56"/>
      <c r="C12" s="56"/>
      <c r="D12" s="56"/>
      <c r="E12" s="100"/>
      <c r="F12" s="101"/>
      <c r="G12" s="101"/>
      <c r="H12" s="101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</row>
    <row r="13" s="36" customFormat="1" ht="15.75" customHeight="1">
      <c r="A13" s="99"/>
      <c r="B13" s="56"/>
      <c r="C13" s="56"/>
      <c r="D13" s="56"/>
      <c r="E13" s="100"/>
      <c r="F13" s="101"/>
      <c r="G13" s="101"/>
      <c r="H13" s="101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</row>
    <row r="14" s="36" customFormat="1" ht="15.75" customHeight="1">
      <c r="A14" s="99"/>
      <c r="B14" s="56"/>
      <c r="C14" s="56"/>
      <c r="D14" s="56"/>
      <c r="E14" s="100"/>
      <c r="F14" s="101"/>
      <c r="G14" s="101"/>
      <c r="H14" s="101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97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97"/>
      <c r="IM14" s="97"/>
      <c r="IN14" s="97"/>
      <c r="IO14" s="97"/>
      <c r="IP14" s="97"/>
      <c r="IQ14" s="97"/>
    </row>
    <row r="15" s="36" customFormat="1" ht="15.75" customHeight="1">
      <c r="A15" s="99"/>
      <c r="B15" s="56"/>
      <c r="C15" s="56"/>
      <c r="D15" s="56"/>
      <c r="E15" s="57" t="s">
        <v>53</v>
      </c>
      <c r="F15" s="102">
        <f>SUM(XFD6:XFD14)</f>
        <v>133.08000000000001</v>
      </c>
      <c r="G15" s="102">
        <f>SUM(XFD6:XFD14)</f>
        <v>118.08</v>
      </c>
      <c r="H15" s="102">
        <f>SUM(XFD6:XFD14)</f>
        <v>15</v>
      </c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</row>
    <row r="17" ht="12" customHeight="1">
      <c r="A17" s="103" t="s">
        <v>110</v>
      </c>
    </row>
  </sheetData>
  <mergeCells count="8">
    <mergeCell ref="A1:H1"/>
    <mergeCell ref="A2:H2"/>
    <mergeCell ref="A4:A5"/>
    <mergeCell ref="B4:D4"/>
    <mergeCell ref="E4:E5"/>
    <mergeCell ref="F4:F5"/>
    <mergeCell ref="G4:G5"/>
    <mergeCell ref="H4:H5"/>
  </mergeCells>
  <dataValidations count="1" disablePrompts="0">
    <dataValidation sqref="F12:G14" type="none" allowBlank="1" errorStyle="stop" imeMode="noControl" operator="between" showDropDown="0" showErrorMessage="1" showInputMessage="1"/>
  </dataValidation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  <colBreaks count="1" manualBreakCount="1">
    <brk id="8" man="1" max="65535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I44" activeCellId="0" sqref="I44"/>
    </sheetView>
  </sheetViews>
  <sheetFormatPr baseColWidth="8" defaultColWidth="9.3281299999999998" defaultRowHeight="13" customHeight="1"/>
  <cols>
    <col bestFit="1" customWidth="1" min="1" max="1" style="2" width="6.8281299999999998"/>
    <col bestFit="1" customWidth="1" min="2" max="3" style="2" width="10.828099999999999"/>
    <col bestFit="1" customWidth="1" min="4" max="4" style="2" width="48.828099999999999"/>
    <col customWidth="1" min="5" max="5" style="2" width="11.6563"/>
    <col bestFit="1" customWidth="1" min="6" max="7" style="2" width="15"/>
    <col customWidth="1" min="8" max="257" style="2" width="9.3281299999999998"/>
  </cols>
  <sheetData>
    <row r="1" ht="21" customHeight="1">
      <c r="A1" s="3" t="s">
        <v>111</v>
      </c>
      <c r="B1" s="3"/>
      <c r="C1" s="3"/>
      <c r="D1" s="3"/>
    </row>
    <row r="2" ht="64" customHeight="1">
      <c r="A2" s="104" t="s">
        <v>112</v>
      </c>
      <c r="B2" s="104"/>
      <c r="C2" s="104"/>
      <c r="D2" s="104"/>
      <c r="E2" s="104"/>
      <c r="F2" s="104"/>
      <c r="G2" s="104"/>
    </row>
    <row r="3" ht="18.75" customHeight="1">
      <c r="A3" s="105" t="s">
        <v>113</v>
      </c>
      <c r="B3" s="105"/>
      <c r="C3" s="105"/>
      <c r="D3" s="105"/>
      <c r="E3" s="105"/>
      <c r="F3" s="105"/>
      <c r="G3" s="105"/>
    </row>
    <row r="4" ht="12" customHeight="1">
      <c r="A4" s="106"/>
      <c r="B4" s="106"/>
      <c r="C4" s="106"/>
      <c r="D4" s="106"/>
      <c r="G4" s="107" t="s">
        <v>3</v>
      </c>
    </row>
    <row r="5" ht="16.5" customHeight="1">
      <c r="A5" s="108" t="s">
        <v>108</v>
      </c>
      <c r="B5" s="108" t="s">
        <v>114</v>
      </c>
      <c r="C5" s="108"/>
      <c r="D5" s="109"/>
      <c r="E5" s="109" t="s">
        <v>57</v>
      </c>
      <c r="F5" s="110"/>
      <c r="G5" s="111"/>
    </row>
    <row r="6" ht="16.5" customHeight="1">
      <c r="A6" s="108"/>
      <c r="B6" s="88" t="s">
        <v>42</v>
      </c>
      <c r="C6" s="88" t="s">
        <v>43</v>
      </c>
      <c r="D6" s="109" t="s">
        <v>33</v>
      </c>
      <c r="E6" s="112" t="s">
        <v>53</v>
      </c>
      <c r="F6" s="112" t="s">
        <v>115</v>
      </c>
      <c r="G6" s="112" t="s">
        <v>116</v>
      </c>
    </row>
    <row r="7" s="113" customFormat="1" ht="14.25" customHeight="1">
      <c r="A7" s="114">
        <v>1</v>
      </c>
      <c r="B7" s="115">
        <v>301</v>
      </c>
      <c r="C7" s="115"/>
      <c r="D7" s="116" t="s">
        <v>117</v>
      </c>
      <c r="E7" s="117">
        <v>91.340000000000003</v>
      </c>
      <c r="F7" s="117">
        <v>91.340000000000003</v>
      </c>
      <c r="G7" s="117"/>
    </row>
    <row r="8" s="113" customFormat="1" ht="14.25" customHeight="1">
      <c r="A8" s="114"/>
      <c r="B8" s="115"/>
      <c r="C8" s="115" t="s">
        <v>118</v>
      </c>
      <c r="D8" s="118" t="s">
        <v>119</v>
      </c>
      <c r="E8" s="117">
        <v>18.059999999999999</v>
      </c>
      <c r="F8" s="117">
        <v>18.059999999999999</v>
      </c>
      <c r="G8" s="117"/>
    </row>
    <row r="9" s="113" customFormat="1" ht="14.25" customHeight="1">
      <c r="A9" s="114"/>
      <c r="B9" s="56"/>
      <c r="C9" s="56" t="s">
        <v>69</v>
      </c>
      <c r="D9" s="119" t="s">
        <v>120</v>
      </c>
      <c r="E9" s="117">
        <v>7.8600000000000003</v>
      </c>
      <c r="F9" s="117">
        <v>7.8600000000000003</v>
      </c>
      <c r="G9" s="117"/>
    </row>
    <row r="10" s="113" customFormat="1" ht="14.25" customHeight="1">
      <c r="A10" s="114"/>
      <c r="B10" s="56"/>
      <c r="C10" s="120" t="s">
        <v>121</v>
      </c>
      <c r="D10" s="119" t="s">
        <v>122</v>
      </c>
      <c r="E10" s="117">
        <v>24.07</v>
      </c>
      <c r="F10" s="117">
        <v>24.07</v>
      </c>
      <c r="G10" s="117"/>
    </row>
    <row r="11" s="113" customFormat="1" ht="14.25" customHeight="1">
      <c r="A11" s="114"/>
      <c r="B11" s="56"/>
      <c r="C11" s="120" t="s">
        <v>123</v>
      </c>
      <c r="D11" s="119" t="s">
        <v>124</v>
      </c>
      <c r="E11" s="117">
        <v>11.75</v>
      </c>
      <c r="F11" s="117">
        <v>11.75</v>
      </c>
      <c r="G11" s="117"/>
    </row>
    <row r="12" s="113" customFormat="1" ht="14.25" customHeight="1">
      <c r="A12" s="114"/>
      <c r="B12" s="56"/>
      <c r="C12" s="120" t="s">
        <v>125</v>
      </c>
      <c r="D12" s="119" t="s">
        <v>126</v>
      </c>
      <c r="E12" s="117">
        <v>4.7999999999999998</v>
      </c>
      <c r="F12" s="117">
        <v>4.7999999999999998</v>
      </c>
      <c r="G12" s="117"/>
    </row>
    <row r="13" s="113" customFormat="1" ht="14.25" customHeight="1">
      <c r="A13" s="114"/>
      <c r="B13" s="56"/>
      <c r="C13" s="120" t="s">
        <v>127</v>
      </c>
      <c r="D13" s="119" t="s">
        <v>128</v>
      </c>
      <c r="E13" s="117">
        <v>0</v>
      </c>
      <c r="F13" s="117">
        <v>0</v>
      </c>
      <c r="G13" s="117"/>
    </row>
    <row r="14" s="113" customFormat="1" ht="14.25" customHeight="1">
      <c r="A14" s="114"/>
      <c r="B14" s="56"/>
      <c r="C14" s="120" t="s">
        <v>129</v>
      </c>
      <c r="D14" s="119" t="s">
        <v>130</v>
      </c>
      <c r="E14" s="117">
        <v>6.0999999999999996</v>
      </c>
      <c r="F14" s="117">
        <v>6.0999999999999996</v>
      </c>
      <c r="G14" s="117"/>
    </row>
    <row r="15" s="113" customFormat="1" ht="14.25" customHeight="1">
      <c r="A15" s="114"/>
      <c r="B15" s="56"/>
      <c r="C15" s="120" t="s">
        <v>131</v>
      </c>
      <c r="D15" s="119" t="s">
        <v>132</v>
      </c>
      <c r="E15" s="117">
        <v>0.40000000000000002</v>
      </c>
      <c r="F15" s="117">
        <v>0.40000000000000002</v>
      </c>
      <c r="G15" s="117"/>
    </row>
    <row r="16" s="113" customFormat="1" ht="14.25" customHeight="1">
      <c r="A16" s="114"/>
      <c r="B16" s="56"/>
      <c r="C16" s="120" t="s">
        <v>133</v>
      </c>
      <c r="D16" s="119" t="s">
        <v>134</v>
      </c>
      <c r="E16" s="117">
        <v>8</v>
      </c>
      <c r="F16" s="117">
        <v>8</v>
      </c>
      <c r="G16" s="117"/>
    </row>
    <row r="17" s="113" customFormat="1" ht="14.25" customHeight="1">
      <c r="A17" s="114"/>
      <c r="B17" s="115"/>
      <c r="C17" s="120" t="s">
        <v>66</v>
      </c>
      <c r="D17" s="119" t="s">
        <v>135</v>
      </c>
      <c r="E17" s="117">
        <v>10.300000000000001</v>
      </c>
      <c r="F17" s="117">
        <v>10.300000000000001</v>
      </c>
      <c r="G17" s="117"/>
    </row>
    <row r="18" s="113" customFormat="1" ht="14.25" customHeight="1">
      <c r="A18" s="114"/>
      <c r="B18" s="115"/>
      <c r="C18" s="120"/>
      <c r="D18" s="119"/>
      <c r="E18" s="117">
        <v>0</v>
      </c>
      <c r="F18" s="117">
        <v>0</v>
      </c>
      <c r="G18" s="117"/>
    </row>
    <row r="19" s="113" customFormat="1" ht="14.25" customHeight="1">
      <c r="A19" s="114"/>
      <c r="B19" s="115"/>
      <c r="C19" s="120"/>
      <c r="D19" s="119"/>
      <c r="E19" s="117">
        <v>0</v>
      </c>
      <c r="F19" s="117">
        <v>0</v>
      </c>
      <c r="G19" s="117"/>
    </row>
    <row r="20" s="113" customFormat="1" ht="14.25" customHeight="1">
      <c r="A20" s="114"/>
      <c r="B20" s="115"/>
      <c r="C20" s="115"/>
      <c r="D20" s="121" t="s">
        <v>136</v>
      </c>
      <c r="E20" s="117">
        <v>0</v>
      </c>
      <c r="F20" s="117">
        <v>0</v>
      </c>
      <c r="G20" s="117"/>
    </row>
    <row r="21" s="113" customFormat="1" ht="14.25" customHeight="1">
      <c r="A21" s="114"/>
      <c r="B21" s="115" t="s">
        <v>137</v>
      </c>
      <c r="C21" s="115"/>
      <c r="D21" s="116" t="s">
        <v>138</v>
      </c>
      <c r="E21" s="117">
        <v>8.9700000000000006</v>
      </c>
      <c r="F21" s="117">
        <v>8.9700000000000006</v>
      </c>
      <c r="G21" s="117"/>
    </row>
    <row r="22" s="113" customFormat="1" ht="14.25" customHeight="1">
      <c r="A22" s="114"/>
      <c r="B22" s="115"/>
      <c r="C22" s="115" t="s">
        <v>118</v>
      </c>
      <c r="D22" s="118" t="s">
        <v>139</v>
      </c>
      <c r="E22" s="117">
        <v>7.75</v>
      </c>
      <c r="F22" s="117">
        <v>7.75</v>
      </c>
      <c r="G22" s="117"/>
    </row>
    <row r="23" s="113" customFormat="1" ht="14.25" customHeight="1">
      <c r="A23" s="114"/>
      <c r="B23" s="115"/>
      <c r="C23" s="115" t="s">
        <v>69</v>
      </c>
      <c r="D23" s="118" t="s">
        <v>140</v>
      </c>
      <c r="E23" s="122">
        <v>0</v>
      </c>
      <c r="F23" s="122">
        <v>0</v>
      </c>
      <c r="G23" s="117"/>
    </row>
    <row r="24" s="113" customFormat="1" ht="14.25" customHeight="1">
      <c r="A24" s="114"/>
      <c r="B24" s="115"/>
      <c r="C24" s="115" t="s">
        <v>121</v>
      </c>
      <c r="D24" s="118" t="s">
        <v>141</v>
      </c>
      <c r="E24" s="117">
        <v>0</v>
      </c>
      <c r="F24" s="117">
        <v>0</v>
      </c>
      <c r="G24" s="117"/>
    </row>
    <row r="25" s="113" customFormat="1" ht="14.25" customHeight="1">
      <c r="A25" s="114"/>
      <c r="B25" s="115"/>
      <c r="C25" s="115" t="s">
        <v>64</v>
      </c>
      <c r="D25" s="118" t="s">
        <v>142</v>
      </c>
      <c r="E25" s="117">
        <v>0</v>
      </c>
      <c r="F25" s="117">
        <v>0</v>
      </c>
      <c r="G25" s="117"/>
    </row>
    <row r="26" s="113" customFormat="1" ht="14.25" customHeight="1">
      <c r="A26" s="114"/>
      <c r="B26" s="115"/>
      <c r="C26" s="115" t="s">
        <v>68</v>
      </c>
      <c r="D26" s="118" t="s">
        <v>143</v>
      </c>
      <c r="E26" s="117">
        <v>0</v>
      </c>
      <c r="F26" s="117">
        <v>0</v>
      </c>
      <c r="G26" s="117"/>
    </row>
    <row r="27" s="113" customFormat="1" ht="14.25" customHeight="1">
      <c r="A27" s="114"/>
      <c r="B27" s="115"/>
      <c r="C27" s="115" t="s">
        <v>144</v>
      </c>
      <c r="D27" s="118" t="s">
        <v>145</v>
      </c>
      <c r="E27" s="117">
        <v>1.22</v>
      </c>
      <c r="F27" s="117">
        <v>1.22</v>
      </c>
      <c r="G27" s="117"/>
    </row>
    <row r="28" s="113" customFormat="1" ht="14.25" customHeight="1">
      <c r="A28" s="114"/>
      <c r="B28" s="115"/>
      <c r="C28" s="115"/>
      <c r="D28" s="121" t="s">
        <v>136</v>
      </c>
      <c r="E28" s="117">
        <v>0</v>
      </c>
      <c r="F28" s="117">
        <v>0</v>
      </c>
      <c r="G28" s="117"/>
    </row>
    <row r="29" s="113" customFormat="1" ht="14.25" customHeight="1">
      <c r="A29" s="114"/>
      <c r="B29" s="115" t="s">
        <v>146</v>
      </c>
      <c r="C29" s="115"/>
      <c r="D29" s="116" t="s">
        <v>147</v>
      </c>
      <c r="E29" s="117">
        <v>32.770000000000003</v>
      </c>
      <c r="F29" s="117">
        <v>32.770000000000003</v>
      </c>
      <c r="G29" s="117"/>
    </row>
    <row r="30" s="113" customFormat="1" ht="14.25" customHeight="1">
      <c r="A30" s="114"/>
      <c r="B30" s="115"/>
      <c r="C30" s="115" t="s">
        <v>118</v>
      </c>
      <c r="D30" s="118" t="s">
        <v>148</v>
      </c>
      <c r="E30" s="117">
        <v>0</v>
      </c>
      <c r="F30" s="117">
        <v>0</v>
      </c>
      <c r="G30" s="117"/>
    </row>
    <row r="31" s="113" customFormat="1" ht="14.25" customHeight="1">
      <c r="A31" s="114"/>
      <c r="B31" s="115"/>
      <c r="C31" s="115" t="s">
        <v>69</v>
      </c>
      <c r="D31" s="118" t="s">
        <v>149</v>
      </c>
      <c r="E31" s="117">
        <v>32.770000000000003</v>
      </c>
      <c r="F31" s="117">
        <v>32.770000000000003</v>
      </c>
      <c r="G31" s="117"/>
    </row>
    <row r="32" s="113" customFormat="1" ht="14.25" customHeight="1">
      <c r="A32" s="114"/>
      <c r="B32" s="115"/>
      <c r="C32" s="115"/>
      <c r="D32" s="121" t="s">
        <v>136</v>
      </c>
      <c r="E32" s="117">
        <v>0</v>
      </c>
      <c r="F32" s="117">
        <v>0</v>
      </c>
      <c r="G32" s="117"/>
    </row>
    <row r="33" s="113" customFormat="1" ht="14.25" customHeight="1">
      <c r="A33" s="114"/>
      <c r="B33" s="115" t="s">
        <v>150</v>
      </c>
      <c r="C33" s="115"/>
      <c r="D33" s="116" t="s">
        <v>151</v>
      </c>
      <c r="E33" s="117">
        <v>0</v>
      </c>
      <c r="F33" s="117">
        <v>0</v>
      </c>
      <c r="G33" s="117"/>
    </row>
    <row r="34" s="113" customFormat="1" ht="14.25" customHeight="1">
      <c r="A34" s="114"/>
      <c r="B34" s="115"/>
      <c r="C34" s="115" t="s">
        <v>69</v>
      </c>
      <c r="D34" s="118" t="s">
        <v>152</v>
      </c>
      <c r="E34" s="123"/>
      <c r="F34" s="117"/>
      <c r="G34" s="117"/>
    </row>
    <row r="35" s="113" customFormat="1" ht="14.25" customHeight="1">
      <c r="A35" s="114"/>
      <c r="B35" s="115"/>
      <c r="C35" s="115"/>
      <c r="D35" s="121" t="s">
        <v>136</v>
      </c>
      <c r="E35" s="123"/>
      <c r="F35" s="117"/>
      <c r="G35" s="117"/>
    </row>
    <row r="36" s="113" customFormat="1" ht="14.25" customHeight="1">
      <c r="A36" s="114"/>
      <c r="B36" s="56"/>
      <c r="C36" s="56"/>
      <c r="D36" s="124"/>
      <c r="E36" s="123"/>
      <c r="F36" s="117"/>
      <c r="G36" s="117"/>
    </row>
    <row r="37" s="113" customFormat="1" ht="14.25" customHeight="1">
      <c r="A37" s="125"/>
      <c r="B37" s="125"/>
      <c r="C37" s="125"/>
      <c r="D37" s="126" t="s">
        <v>53</v>
      </c>
      <c r="E37" s="127">
        <f>SUM(XFD7:XFD36)/2</f>
        <v>133.08000000000001</v>
      </c>
      <c r="F37" s="127">
        <f>SUM(XFD7+XFD21+XFD29+XFD33)</f>
        <v>133.08000000000001</v>
      </c>
      <c r="G37" s="127">
        <f>SUM(XFD7:XFD36)/2</f>
        <v>0</v>
      </c>
    </row>
    <row r="38" ht="13">
      <c r="A38" s="128"/>
      <c r="B38" s="128"/>
      <c r="C38" s="128"/>
    </row>
  </sheetData>
  <mergeCells count="7">
    <mergeCell ref="A1:D1"/>
    <mergeCell ref="A2:G2"/>
    <mergeCell ref="A3:G3"/>
    <mergeCell ref="A4:D4"/>
    <mergeCell ref="A5:A6"/>
    <mergeCell ref="B5:D5"/>
    <mergeCell ref="E5:G5"/>
  </mergeCells>
  <printOptions headings="0" gridLines="0"/>
  <pageMargins left="0.51000000000000012" right="0.51000000000000012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P24" activeCellId="0" sqref="P24"/>
    </sheetView>
  </sheetViews>
  <sheetFormatPr baseColWidth="8" defaultColWidth="9.3281299999999998" defaultRowHeight="13" customHeight="1"/>
  <cols>
    <col bestFit="1" customWidth="1" min="1" max="1" style="2" width="6.8281299999999998"/>
    <col bestFit="1" customWidth="1" min="2" max="3" style="2" width="10.828099999999999"/>
    <col customWidth="1" min="4" max="4" style="2" width="35.398400000000002"/>
    <col bestFit="1" customWidth="1" min="5" max="5" style="2" width="9.15625"/>
    <col bestFit="1" customWidth="1" min="6" max="6" style="2" width="15"/>
    <col customWidth="1" min="7" max="7" style="2" width="16"/>
    <col customWidth="1" min="8" max="257" style="2" width="9.3281299999999998"/>
  </cols>
  <sheetData>
    <row r="1" ht="24" customHeight="1">
      <c r="A1" s="3" t="s">
        <v>153</v>
      </c>
      <c r="B1" s="3"/>
      <c r="C1" s="3"/>
      <c r="D1" s="3"/>
    </row>
    <row r="2" ht="53" customHeight="1">
      <c r="A2" s="104" t="s">
        <v>112</v>
      </c>
      <c r="B2" s="104"/>
      <c r="C2" s="104"/>
      <c r="D2" s="104"/>
      <c r="E2" s="104"/>
      <c r="F2" s="104"/>
      <c r="G2" s="104"/>
    </row>
    <row r="3" ht="18.75" customHeight="1">
      <c r="A3" s="105" t="s">
        <v>154</v>
      </c>
      <c r="B3" s="105"/>
      <c r="C3" s="105"/>
      <c r="D3" s="105"/>
      <c r="E3" s="105"/>
      <c r="F3" s="105"/>
      <c r="G3" s="105"/>
    </row>
    <row r="4" ht="12" customHeight="1">
      <c r="A4" s="106"/>
      <c r="B4" s="106"/>
      <c r="C4" s="106"/>
      <c r="D4" s="106"/>
      <c r="G4" s="107" t="s">
        <v>3</v>
      </c>
    </row>
    <row r="5" ht="16.5" customHeight="1">
      <c r="A5" s="108" t="s">
        <v>108</v>
      </c>
      <c r="B5" s="108" t="s">
        <v>114</v>
      </c>
      <c r="C5" s="108"/>
      <c r="D5" s="108"/>
      <c r="E5" s="109" t="s">
        <v>57</v>
      </c>
      <c r="F5" s="110"/>
      <c r="G5" s="111"/>
    </row>
    <row r="6" ht="16.5" customHeight="1">
      <c r="A6" s="108"/>
      <c r="B6" s="88" t="s">
        <v>42</v>
      </c>
      <c r="C6" s="88" t="s">
        <v>43</v>
      </c>
      <c r="D6" s="108" t="s">
        <v>33</v>
      </c>
      <c r="E6" s="112" t="s">
        <v>53</v>
      </c>
      <c r="F6" s="112" t="s">
        <v>115</v>
      </c>
      <c r="G6" s="112" t="s">
        <v>116</v>
      </c>
    </row>
    <row r="7" s="113" customFormat="1" ht="14.25" customHeight="1">
      <c r="A7" s="114"/>
      <c r="B7" s="115" t="s">
        <v>155</v>
      </c>
      <c r="C7" s="115"/>
      <c r="D7" s="129" t="s">
        <v>156</v>
      </c>
      <c r="E7" s="123"/>
      <c r="F7" s="117"/>
      <c r="G7" s="117"/>
    </row>
    <row r="8" s="113" customFormat="1" ht="14.25" customHeight="1">
      <c r="A8" s="114"/>
      <c r="B8" s="115"/>
      <c r="C8" s="115" t="s">
        <v>118</v>
      </c>
      <c r="D8" s="130" t="s">
        <v>157</v>
      </c>
      <c r="E8" s="123"/>
      <c r="F8" s="117"/>
      <c r="G8" s="117"/>
    </row>
    <row r="9" s="113" customFormat="1" ht="14.25" customHeight="1">
      <c r="A9" s="114"/>
      <c r="B9" s="56"/>
      <c r="C9" s="56" t="s">
        <v>69</v>
      </c>
      <c r="D9" s="131" t="s">
        <v>158</v>
      </c>
      <c r="E9" s="123"/>
      <c r="F9" s="117"/>
      <c r="G9" s="117"/>
    </row>
    <row r="10" s="113" customFormat="1" ht="14.25" customHeight="1">
      <c r="A10" s="114"/>
      <c r="B10" s="115"/>
      <c r="C10" s="115" t="s">
        <v>121</v>
      </c>
      <c r="D10" s="132" t="s">
        <v>134</v>
      </c>
      <c r="E10" s="123"/>
      <c r="F10" s="117"/>
      <c r="G10" s="117"/>
    </row>
    <row r="11" s="113" customFormat="1" ht="14.25" customHeight="1">
      <c r="A11" s="114"/>
      <c r="B11" s="115"/>
      <c r="C11" s="115" t="s">
        <v>66</v>
      </c>
      <c r="D11" s="130" t="s">
        <v>135</v>
      </c>
      <c r="E11" s="123"/>
      <c r="F11" s="117"/>
      <c r="G11" s="117"/>
    </row>
    <row r="12" s="113" customFormat="1" ht="14.25" customHeight="1">
      <c r="A12" s="114"/>
      <c r="B12" s="115"/>
      <c r="C12" s="115"/>
      <c r="D12" s="130" t="s">
        <v>136</v>
      </c>
      <c r="E12" s="123"/>
      <c r="F12" s="117"/>
      <c r="G12" s="117"/>
    </row>
    <row r="13" s="113" customFormat="1" ht="14.25" customHeight="1">
      <c r="A13" s="114"/>
      <c r="B13" s="115" t="s">
        <v>159</v>
      </c>
      <c r="C13" s="115"/>
      <c r="D13" s="129" t="s">
        <v>160</v>
      </c>
      <c r="E13" s="123"/>
      <c r="F13" s="117"/>
      <c r="G13" s="117"/>
    </row>
    <row r="14" s="113" customFormat="1" ht="14.25" customHeight="1">
      <c r="A14" s="114"/>
      <c r="B14" s="115"/>
      <c r="C14" s="115" t="s">
        <v>118</v>
      </c>
      <c r="D14" s="130" t="s">
        <v>161</v>
      </c>
      <c r="E14" s="123"/>
      <c r="F14" s="117"/>
      <c r="G14" s="117"/>
    </row>
    <row r="15" s="113" customFormat="1" ht="14.25" customHeight="1">
      <c r="A15" s="114"/>
      <c r="B15" s="115"/>
      <c r="C15" s="115" t="s">
        <v>69</v>
      </c>
      <c r="D15" s="130" t="s">
        <v>162</v>
      </c>
      <c r="E15" s="123"/>
      <c r="F15" s="117"/>
      <c r="G15" s="117"/>
    </row>
    <row r="16" s="113" customFormat="1" ht="14.25" customHeight="1">
      <c r="A16" s="114"/>
      <c r="B16" s="115"/>
      <c r="C16" s="115" t="s">
        <v>121</v>
      </c>
      <c r="D16" s="130" t="s">
        <v>163</v>
      </c>
      <c r="E16" s="123"/>
      <c r="F16" s="117"/>
      <c r="G16" s="117"/>
    </row>
    <row r="17" s="113" customFormat="1" ht="14.25" customHeight="1">
      <c r="A17" s="114"/>
      <c r="B17" s="115"/>
      <c r="C17" s="115" t="s">
        <v>64</v>
      </c>
      <c r="D17" s="132" t="s">
        <v>164</v>
      </c>
      <c r="E17" s="123"/>
      <c r="F17" s="117"/>
      <c r="G17" s="117"/>
    </row>
    <row r="18" s="113" customFormat="1" ht="14.25" customHeight="1">
      <c r="A18" s="114"/>
      <c r="B18" s="115"/>
      <c r="C18" s="115" t="s">
        <v>68</v>
      </c>
      <c r="D18" s="130" t="s">
        <v>165</v>
      </c>
      <c r="E18" s="123"/>
      <c r="F18" s="117"/>
      <c r="G18" s="117"/>
    </row>
    <row r="19" s="113" customFormat="1" ht="14.25" customHeight="1">
      <c r="A19" s="114"/>
      <c r="B19" s="115"/>
      <c r="C19" s="115" t="s">
        <v>166</v>
      </c>
      <c r="D19" s="130" t="s">
        <v>167</v>
      </c>
      <c r="E19" s="123"/>
      <c r="F19" s="117"/>
      <c r="G19" s="117"/>
    </row>
    <row r="20" s="113" customFormat="1" ht="14.25" customHeight="1">
      <c r="A20" s="114"/>
      <c r="B20" s="115"/>
      <c r="C20" s="115" t="s">
        <v>123</v>
      </c>
      <c r="D20" s="130" t="s">
        <v>168</v>
      </c>
      <c r="E20" s="123"/>
      <c r="F20" s="117"/>
      <c r="G20" s="117"/>
    </row>
    <row r="21" s="113" customFormat="1" ht="14.25" customHeight="1">
      <c r="A21" s="114"/>
      <c r="B21" s="115"/>
      <c r="C21" s="115" t="s">
        <v>125</v>
      </c>
      <c r="D21" s="132" t="s">
        <v>169</v>
      </c>
      <c r="E21" s="123"/>
      <c r="F21" s="117"/>
      <c r="G21" s="117"/>
    </row>
    <row r="22" s="113" customFormat="1" ht="14.25" customHeight="1">
      <c r="A22" s="114"/>
      <c r="B22" s="115"/>
      <c r="C22" s="115" t="s">
        <v>127</v>
      </c>
      <c r="D22" s="130" t="s">
        <v>170</v>
      </c>
      <c r="E22" s="123"/>
      <c r="F22" s="117"/>
      <c r="G22" s="117"/>
    </row>
    <row r="23" s="113" customFormat="1" ht="14.25" customHeight="1">
      <c r="A23" s="114"/>
      <c r="B23" s="115"/>
      <c r="C23" s="115" t="s">
        <v>66</v>
      </c>
      <c r="D23" s="118" t="s">
        <v>171</v>
      </c>
      <c r="E23" s="123"/>
      <c r="F23" s="117"/>
      <c r="G23" s="117"/>
    </row>
    <row r="24" s="113" customFormat="1" ht="14.25" customHeight="1">
      <c r="A24" s="114"/>
      <c r="B24" s="115"/>
      <c r="C24" s="115"/>
      <c r="D24" s="121" t="s">
        <v>136</v>
      </c>
      <c r="E24" s="123"/>
      <c r="F24" s="117"/>
      <c r="G24" s="117"/>
    </row>
    <row r="25" s="113" customFormat="1" ht="14.25" customHeight="1">
      <c r="A25" s="114"/>
      <c r="B25" s="115" t="s">
        <v>172</v>
      </c>
      <c r="C25" s="115"/>
      <c r="D25" s="121" t="s">
        <v>173</v>
      </c>
      <c r="E25" s="123"/>
      <c r="F25" s="117"/>
      <c r="G25" s="117"/>
    </row>
    <row r="26" s="113" customFormat="1" ht="14.25" customHeight="1">
      <c r="A26" s="114"/>
      <c r="B26" s="115"/>
      <c r="C26" s="115" t="s">
        <v>118</v>
      </c>
      <c r="D26" s="133" t="s">
        <v>117</v>
      </c>
      <c r="E26" s="134">
        <v>81.340000000000003</v>
      </c>
      <c r="F26" s="134">
        <v>81.340000000000003</v>
      </c>
      <c r="G26" s="127"/>
    </row>
    <row r="27" s="113" customFormat="1" ht="14.25" customHeight="1">
      <c r="A27" s="114"/>
      <c r="B27" s="115"/>
      <c r="C27" s="115" t="s">
        <v>69</v>
      </c>
      <c r="D27" s="133" t="s">
        <v>138</v>
      </c>
      <c r="E27" s="134">
        <v>18.969999999999999</v>
      </c>
      <c r="F27" s="134">
        <v>18.969999999999999</v>
      </c>
      <c r="G27" s="117"/>
    </row>
    <row r="28" s="113" customFormat="1" ht="14.25" customHeight="1">
      <c r="A28" s="114"/>
      <c r="B28" s="115"/>
      <c r="C28" s="115"/>
      <c r="D28" s="121" t="s">
        <v>136</v>
      </c>
      <c r="E28" s="117"/>
      <c r="F28" s="117"/>
      <c r="G28" s="117"/>
    </row>
    <row r="29" s="113" customFormat="1" ht="14.25" customHeight="1">
      <c r="A29" s="114"/>
      <c r="B29" s="115" t="s">
        <v>174</v>
      </c>
      <c r="C29" s="115"/>
      <c r="D29" s="116" t="s">
        <v>147</v>
      </c>
      <c r="E29" s="117"/>
      <c r="F29" s="117"/>
      <c r="G29" s="117"/>
    </row>
    <row r="30" s="113" customFormat="1" ht="14.25" customHeight="1">
      <c r="A30" s="114"/>
      <c r="B30" s="115"/>
      <c r="C30" s="115" t="s">
        <v>118</v>
      </c>
      <c r="D30" s="116" t="s">
        <v>175</v>
      </c>
      <c r="E30" s="117"/>
      <c r="F30" s="117"/>
      <c r="G30" s="117"/>
    </row>
    <row r="31" s="113" customFormat="1" ht="14.25" customHeight="1">
      <c r="A31" s="114"/>
      <c r="B31" s="115"/>
      <c r="C31" s="115" t="s">
        <v>69</v>
      </c>
      <c r="D31" s="116" t="s">
        <v>176</v>
      </c>
      <c r="E31" s="117"/>
      <c r="F31" s="117"/>
      <c r="G31" s="117"/>
    </row>
    <row r="32" s="113" customFormat="1" ht="14.25" customHeight="1">
      <c r="A32" s="114"/>
      <c r="B32" s="115"/>
      <c r="C32" s="115" t="s">
        <v>121</v>
      </c>
      <c r="D32" s="116" t="s">
        <v>177</v>
      </c>
      <c r="E32" s="117"/>
      <c r="F32" s="117"/>
      <c r="G32" s="117"/>
    </row>
    <row r="33" s="113" customFormat="1" ht="14.25" customHeight="1">
      <c r="A33" s="114"/>
      <c r="B33" s="115"/>
      <c r="C33" s="115" t="s">
        <v>68</v>
      </c>
      <c r="D33" s="116" t="s">
        <v>178</v>
      </c>
      <c r="E33" s="117">
        <v>32.770000000000003</v>
      </c>
      <c r="F33" s="117">
        <v>32.770000000000003</v>
      </c>
      <c r="G33" s="117"/>
    </row>
    <row r="34" s="113" customFormat="1" ht="14.25" customHeight="1">
      <c r="A34" s="114"/>
      <c r="B34" s="115"/>
      <c r="C34" s="115" t="s">
        <v>66</v>
      </c>
      <c r="D34" s="116" t="s">
        <v>179</v>
      </c>
      <c r="E34" s="117"/>
      <c r="F34" s="117"/>
      <c r="G34" s="117"/>
    </row>
    <row r="35" s="113" customFormat="1" ht="14.25" customHeight="1">
      <c r="A35" s="114"/>
      <c r="B35" s="115"/>
      <c r="C35" s="115"/>
      <c r="D35" s="121" t="s">
        <v>136</v>
      </c>
      <c r="E35" s="117"/>
      <c r="F35" s="117"/>
      <c r="G35" s="117"/>
    </row>
    <row r="36" s="113" customFormat="1" ht="14.25" customHeight="1">
      <c r="A36" s="125"/>
      <c r="B36" s="125"/>
      <c r="C36" s="125"/>
      <c r="D36" s="126" t="s">
        <v>53</v>
      </c>
      <c r="E36" s="135">
        <f>SUM(XFD7:XFD35)</f>
        <v>133.08000000000001</v>
      </c>
      <c r="F36" s="135">
        <f>SUM(XFD7:XFD35)</f>
        <v>133.08000000000001</v>
      </c>
      <c r="G36" s="135">
        <f>SUM(XFD7:XFD35)</f>
        <v>0</v>
      </c>
    </row>
    <row r="37" ht="13">
      <c r="A37" s="128"/>
      <c r="B37" s="128"/>
      <c r="C37" s="128"/>
    </row>
  </sheetData>
  <mergeCells count="7">
    <mergeCell ref="A1:D1"/>
    <mergeCell ref="A2:G2"/>
    <mergeCell ref="A3:G3"/>
    <mergeCell ref="A4:D4"/>
    <mergeCell ref="A5:A6"/>
    <mergeCell ref="B5:D5"/>
    <mergeCell ref="E5:G5"/>
  </mergeCells>
  <printOptions headings="0" gridLines="0"/>
  <pageMargins left="0.64000000000000001" right="0.21000000000000002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6" zoomScale="100" workbookViewId="0">
      <selection activeCell="A16" activeCellId="0" sqref="A16:H16"/>
    </sheetView>
  </sheetViews>
  <sheetFormatPr baseColWidth="8" defaultColWidth="9.3281299999999998" defaultRowHeight="13" customHeight="1"/>
  <cols>
    <col bestFit="1" customWidth="1" min="1" max="1" style="2" width="40.828099999999999"/>
    <col customWidth="1" min="2" max="2" style="2" width="25"/>
    <col customWidth="1" min="3" max="3" style="2" width="22.5"/>
    <col bestFit="1" customWidth="1" min="4" max="4" style="136" width="17.328099999999999"/>
    <col bestFit="1" customWidth="1" min="5" max="5" style="136" width="20.828099999999999"/>
    <col customWidth="1" min="6" max="6" style="136" width="25.328099999999999"/>
    <col bestFit="1" customWidth="1" min="7" max="7" style="2" width="20.828099999999999"/>
    <col customWidth="1" min="8" max="257" style="2" width="9.3281299999999998"/>
  </cols>
  <sheetData>
    <row r="1" ht="21" customHeight="1">
      <c r="A1" s="3" t="s">
        <v>180</v>
      </c>
      <c r="B1" s="3"/>
      <c r="C1" s="3"/>
      <c r="D1" s="3"/>
      <c r="E1" s="3"/>
      <c r="F1" s="3"/>
      <c r="G1" s="3"/>
    </row>
    <row r="2" ht="30" customHeight="1">
      <c r="A2" s="137" t="s">
        <v>181</v>
      </c>
      <c r="B2" s="137"/>
      <c r="C2" s="137"/>
      <c r="D2" s="137"/>
      <c r="E2" s="137"/>
      <c r="F2" s="137"/>
      <c r="G2" s="137"/>
      <c r="H2" s="137"/>
    </row>
    <row r="3" s="138" customFormat="1" ht="50.25" customHeight="1">
      <c r="A3" s="139" t="s">
        <v>6</v>
      </c>
      <c r="B3" s="140" t="s">
        <v>182</v>
      </c>
      <c r="C3" s="140" t="s">
        <v>183</v>
      </c>
      <c r="D3" s="140" t="s">
        <v>184</v>
      </c>
      <c r="E3" s="140" t="s">
        <v>185</v>
      </c>
      <c r="F3" s="140" t="s">
        <v>186</v>
      </c>
      <c r="G3" s="140" t="s">
        <v>187</v>
      </c>
      <c r="H3" s="141" t="s">
        <v>76</v>
      </c>
    </row>
    <row r="4" ht="30" customHeight="1">
      <c r="A4" s="142" t="s">
        <v>188</v>
      </c>
      <c r="B4" s="143">
        <v>0</v>
      </c>
      <c r="C4" s="143">
        <v>0</v>
      </c>
      <c r="D4" s="144">
        <v>0</v>
      </c>
      <c r="E4" s="145">
        <f t="shared" ref="E4:E9" si="4">IF(XFD4=0,0,(XFD4-XFD4)/XFD4)</f>
        <v>0</v>
      </c>
      <c r="F4" s="146">
        <v>0</v>
      </c>
      <c r="G4" s="147">
        <f>(XFD4/表4!XFD33)</f>
        <v>0</v>
      </c>
      <c r="H4" s="83"/>
    </row>
    <row r="5" ht="30" customHeight="1">
      <c r="A5" s="142" t="s">
        <v>189</v>
      </c>
      <c r="B5" s="143">
        <v>0</v>
      </c>
      <c r="C5" s="143">
        <v>0</v>
      </c>
      <c r="D5" s="144">
        <v>0</v>
      </c>
      <c r="E5" s="145">
        <f t="shared" si="4"/>
        <v>0</v>
      </c>
      <c r="F5" s="146">
        <v>0</v>
      </c>
      <c r="G5" s="147">
        <f>(XFD5/表4!XFD33)</f>
        <v>0</v>
      </c>
      <c r="H5" s="83"/>
    </row>
    <row r="6" ht="30" customHeight="1">
      <c r="A6" s="142" t="s">
        <v>190</v>
      </c>
      <c r="B6" s="143">
        <v>0.84999999999999998</v>
      </c>
      <c r="C6" s="143">
        <v>0</v>
      </c>
      <c r="D6" s="144">
        <v>0</v>
      </c>
      <c r="E6" s="145">
        <f t="shared" si="4"/>
        <v>-1</v>
      </c>
      <c r="F6" s="146">
        <v>0</v>
      </c>
      <c r="G6" s="147">
        <f>(XFD6/表4!XFD33)</f>
        <v>0</v>
      </c>
      <c r="H6" s="83"/>
    </row>
    <row r="7" ht="30" customHeight="1">
      <c r="A7" s="142" t="s">
        <v>191</v>
      </c>
      <c r="B7" s="143">
        <v>0.84999999999999998</v>
      </c>
      <c r="C7" s="143">
        <v>0</v>
      </c>
      <c r="D7" s="144">
        <v>0</v>
      </c>
      <c r="E7" s="145">
        <f t="shared" si="4"/>
        <v>-1</v>
      </c>
      <c r="F7" s="146">
        <v>0</v>
      </c>
      <c r="G7" s="147">
        <f>(XFD7/表4!XFD33)</f>
        <v>0</v>
      </c>
      <c r="H7" s="83"/>
    </row>
    <row r="8" ht="30" customHeight="1">
      <c r="A8" s="142" t="s">
        <v>192</v>
      </c>
      <c r="B8" s="143">
        <v>0</v>
      </c>
      <c r="C8" s="143">
        <v>0</v>
      </c>
      <c r="D8" s="144">
        <v>0</v>
      </c>
      <c r="E8" s="145">
        <f t="shared" si="4"/>
        <v>0</v>
      </c>
      <c r="F8" s="146">
        <v>0</v>
      </c>
      <c r="G8" s="147">
        <f>(XFD8/表4!XFD33)</f>
        <v>0</v>
      </c>
      <c r="H8" s="83"/>
    </row>
    <row r="9" ht="30" customHeight="1">
      <c r="A9" s="14" t="s">
        <v>53</v>
      </c>
      <c r="B9" s="148">
        <f>XFD4+XFD5+XFD6</f>
        <v>0.84999999999999998</v>
      </c>
      <c r="C9" s="148">
        <f>XFD4+XFD5+XFD6</f>
        <v>0</v>
      </c>
      <c r="D9" s="148">
        <f>XFD4+XFD5+XFD6</f>
        <v>0</v>
      </c>
      <c r="E9" s="145">
        <f t="shared" si="4"/>
        <v>-1</v>
      </c>
      <c r="F9" s="149"/>
      <c r="G9" s="147">
        <f>(XFD9/表4!XFD33)</f>
        <v>0</v>
      </c>
      <c r="H9" s="83"/>
    </row>
    <row r="10" ht="12.75" customHeight="1">
      <c r="A10" s="150" t="s">
        <v>193</v>
      </c>
      <c r="B10" s="151"/>
      <c r="C10" s="151"/>
      <c r="D10" s="151"/>
      <c r="E10" s="151"/>
      <c r="F10" s="151"/>
      <c r="G10" s="151"/>
    </row>
    <row r="11" ht="12.75" customHeight="1">
      <c r="A11" s="2" t="s">
        <v>194</v>
      </c>
    </row>
    <row r="12" ht="12.75" customHeight="1">
      <c r="A12" s="2" t="s">
        <v>195</v>
      </c>
    </row>
    <row r="13" ht="12" customHeight="1">
      <c r="A13" s="2" t="s">
        <v>196</v>
      </c>
    </row>
    <row r="14" ht="12" customHeight="1">
      <c r="A14" s="2" t="s">
        <v>197</v>
      </c>
    </row>
    <row r="15" ht="12" customHeight="1">
      <c r="A15" s="2" t="s">
        <v>198</v>
      </c>
    </row>
    <row r="16" s="2" customFormat="1" ht="28.5" customHeight="1">
      <c r="A16" s="152" t="s">
        <v>199</v>
      </c>
      <c r="B16" s="153"/>
      <c r="C16" s="153"/>
      <c r="D16" s="153"/>
      <c r="E16" s="153"/>
      <c r="F16" s="153"/>
      <c r="G16" s="153"/>
      <c r="H16" s="153"/>
    </row>
    <row r="17" ht="12" customHeight="1">
      <c r="A17" s="154" t="s">
        <v>200</v>
      </c>
      <c r="B17" s="154"/>
      <c r="C17" s="154"/>
      <c r="D17" s="154"/>
      <c r="E17" s="154"/>
      <c r="F17" s="154"/>
      <c r="G17" s="154"/>
      <c r="H17" s="154"/>
    </row>
  </sheetData>
  <mergeCells count="5">
    <mergeCell ref="A1:G1"/>
    <mergeCell ref="A2:H2"/>
    <mergeCell ref="A10:G10"/>
    <mergeCell ref="A16:H16"/>
    <mergeCell ref="A17:H17"/>
  </mergeCells>
  <printOptions headings="0" gridLines="0"/>
  <pageMargins left="0.28999999999999998" right="0.33000000000000002" top="0.75" bottom="0.75" header="0.29999999999999999" footer="0.29999999999999999"/>
  <pageSetup paperSize="9" scale="99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G17" activeCellId="0" sqref="G17"/>
    </sheetView>
  </sheetViews>
  <sheetFormatPr baseColWidth="8" defaultColWidth="9.3281299999999998" defaultRowHeight="12.75" customHeight="1"/>
  <cols>
    <col bestFit="1" customWidth="1" min="1" max="1" style="24" width="5.8281299999999998"/>
    <col bestFit="1" customWidth="1" min="2" max="2" style="25" width="5.8281299999999998"/>
    <col bestFit="1" customWidth="1" min="3" max="3" style="24" width="5.8281299999999998"/>
    <col bestFit="1" customWidth="1" min="4" max="4" style="26" width="55.828099999999999"/>
    <col bestFit="1" customWidth="1" min="5" max="7" style="26" width="20.828099999999999"/>
    <col bestFit="1" customWidth="1" min="8" max="213" style="26" width="6.8281299999999998"/>
    <col bestFit="1" customWidth="1" min="214" max="225" style="24" width="6.8281299999999998"/>
    <col bestFit="1" customWidth="1" min="226" max="248" style="24" width="5.3281299999999998"/>
    <col customWidth="1" min="249" max="257" style="2" width="9.3281299999999998"/>
  </cols>
  <sheetData>
    <row r="1" ht="27" customHeight="1">
      <c r="A1" s="27" t="s">
        <v>201</v>
      </c>
      <c r="B1" s="27"/>
      <c r="C1" s="27"/>
      <c r="D1" s="27"/>
      <c r="E1" s="27"/>
      <c r="F1" s="27"/>
      <c r="G1" s="27"/>
    </row>
    <row r="2" ht="25.5" customHeight="1">
      <c r="A2" s="60" t="s">
        <v>202</v>
      </c>
      <c r="B2" s="60"/>
      <c r="C2" s="60"/>
      <c r="D2" s="60"/>
      <c r="E2" s="60"/>
      <c r="F2" s="60"/>
      <c r="G2" s="60"/>
    </row>
    <row r="3" ht="15" customHeight="1">
      <c r="A3" s="30"/>
      <c r="B3" s="31" t="s">
        <v>2</v>
      </c>
      <c r="C3" s="30"/>
      <c r="D3" s="32"/>
      <c r="E3" s="32"/>
      <c r="F3" s="32"/>
      <c r="G3" s="33" t="s">
        <v>3</v>
      </c>
    </row>
    <row r="4" ht="13.5" customHeight="1">
      <c r="A4" s="34" t="s">
        <v>203</v>
      </c>
      <c r="B4" s="34"/>
      <c r="C4" s="34"/>
      <c r="D4" s="155"/>
      <c r="E4" s="34" t="s">
        <v>204</v>
      </c>
      <c r="F4" s="34"/>
      <c r="G4" s="34"/>
    </row>
    <row r="5" ht="29.25" customHeight="1">
      <c r="A5" s="35" t="s">
        <v>32</v>
      </c>
      <c r="B5" s="35"/>
      <c r="C5" s="35"/>
      <c r="D5" s="155" t="s">
        <v>33</v>
      </c>
      <c r="E5" s="35" t="s">
        <v>23</v>
      </c>
      <c r="F5" s="35" t="s">
        <v>57</v>
      </c>
      <c r="G5" s="35" t="s">
        <v>58</v>
      </c>
    </row>
    <row r="6" s="36" customFormat="1" ht="15.75" customHeight="1">
      <c r="A6" s="34" t="s">
        <v>42</v>
      </c>
      <c r="B6" s="34" t="s">
        <v>43</v>
      </c>
      <c r="C6" s="34" t="s">
        <v>44</v>
      </c>
      <c r="D6" s="155"/>
      <c r="E6" s="35"/>
      <c r="F6" s="35"/>
      <c r="G6" s="35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</row>
    <row r="7" s="36" customFormat="1" ht="15.75" customHeight="1">
      <c r="A7" s="66"/>
      <c r="B7" s="67"/>
      <c r="C7" s="67"/>
      <c r="D7" s="156" t="s">
        <v>205</v>
      </c>
      <c r="E7" s="51">
        <f t="shared" ref="E7:E9" si="5">SUM(XFD7)</f>
        <v>0</v>
      </c>
      <c r="F7" s="47"/>
      <c r="G7" s="157" t="s">
        <v>2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</row>
    <row r="8" s="36" customFormat="1" ht="15.75" customHeight="1">
      <c r="A8" s="55"/>
      <c r="B8" s="56"/>
      <c r="C8" s="56"/>
      <c r="D8" s="56"/>
      <c r="E8" s="51">
        <f t="shared" si="5"/>
        <v>0</v>
      </c>
      <c r="F8" s="47"/>
      <c r="G8" s="43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</row>
    <row r="9" s="36" customFormat="1" ht="15.75" customHeight="1">
      <c r="A9" s="55"/>
      <c r="B9" s="56"/>
      <c r="C9" s="56"/>
      <c r="D9" s="56"/>
      <c r="E9" s="51">
        <f t="shared" si="5"/>
        <v>0</v>
      </c>
      <c r="F9" s="47"/>
      <c r="G9" s="43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</row>
    <row r="10" s="36" customFormat="1" ht="15.75" customHeight="1">
      <c r="A10" s="55"/>
      <c r="B10" s="56"/>
      <c r="C10" s="56"/>
      <c r="D10" s="57" t="s">
        <v>53</v>
      </c>
      <c r="E10" s="58">
        <f>SUM(XFD7:XFD9)</f>
        <v>0</v>
      </c>
      <c r="F10" s="58">
        <f>SUM(XFD7:XFD9)</f>
        <v>0</v>
      </c>
      <c r="G10" s="58">
        <f>SUM(XFD7:XFD9)</f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</row>
  </sheetData>
  <mergeCells count="9">
    <mergeCell ref="A1:G1"/>
    <mergeCell ref="A2:G2"/>
    <mergeCell ref="A4:D4"/>
    <mergeCell ref="E4:G4"/>
    <mergeCell ref="A5:C5"/>
    <mergeCell ref="D5:D6"/>
    <mergeCell ref="E5:E6"/>
    <mergeCell ref="F5:F6"/>
    <mergeCell ref="G5:G6"/>
  </mergeCells>
  <dataValidations count="1" disablePrompts="0">
    <dataValidation sqref="F6:G6 F7:G9" type="none" allowBlank="1" errorStyle="stop" imeMode="noControl" operator="between" showDropDown="0" showErrorMessage="1" showInputMessage="1"/>
  </dataValidations>
  <printOptions headings="0" gridLines="0"/>
  <pageMargins left="0.94000000000000006" right="0.79000000000000004" top="0.70999999999999996" bottom="0.73999999999999988" header="0.51000000000000012" footer="0.51000000000000012"/>
  <pageSetup paperSize="9" scale="90" firstPageNumber="1" fitToWidth="1" fitToHeight="10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Company>gz</Company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</dc:creator>
  <cp:lastModifiedBy>匿名</cp:lastModifiedBy>
  <cp:revision>1</cp:revision>
  <dcterms:created xsi:type="dcterms:W3CDTF">2013-03-03T08:22:00Z</dcterms:created>
  <dcterms:modified xsi:type="dcterms:W3CDTF">2025-03-14T09:36:48Z</dcterms:modified>
</cp:coreProperties>
</file>