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firstSheet="6" activeTab="9"/>
  </bookViews>
  <sheets>
    <sheet name="封面" sheetId="21" r:id="rId1"/>
    <sheet name="目录" sheetId="20" r:id="rId2"/>
    <sheet name="表1" sheetId="1" r:id="rId3"/>
    <sheet name="表2" sheetId="2" r:id="rId4"/>
    <sheet name="表3" sheetId="23" r:id="rId5"/>
    <sheet name="表4" sheetId="4" r:id="rId6"/>
    <sheet name="表5" sheetId="5" r:id="rId7"/>
    <sheet name="表6" sheetId="11" r:id="rId8"/>
    <sheet name="表7" sheetId="24" r:id="rId9"/>
    <sheet name="表8" sheetId="25" r:id="rId10"/>
    <sheet name="表9" sheetId="26" r:id="rId11"/>
    <sheet name="表10" sheetId="7" r:id="rId12"/>
    <sheet name="表11" sheetId="22" r:id="rId13"/>
    <sheet name="表12" sheetId="19" r:id="rId14"/>
    <sheet name="表13" sheetId="16" r:id="rId15"/>
    <sheet name="表14" sheetId="17" r:id="rId16"/>
    <sheet name="表15" sheetId="18" r:id="rId17"/>
    <sheet name="表16" sheetId="27" r:id="rId18"/>
  </sheets>
  <definedNames>
    <definedName name="_xlnm.Print_Titles" localSheetId="5">表4!$1:$5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<sst xmlns="http://schemas.openxmlformats.org/spreadsheetml/2006/main" count="611" uniqueCount="321">
  <si>
    <t>附表</t>
  </si>
  <si>
    <t>2025年部门预算公开表</t>
  </si>
  <si>
    <t>贵阳市花溪区妇女联合会  编制</t>
  </si>
  <si>
    <t>2025 年 3月 12日</t>
  </si>
  <si>
    <t>目    录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</si>
  <si>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、</t>
    </r>
  </si>
  <si>
    <t>部门收支总体情况表</t>
  </si>
  <si>
    <r>
      <rPr>
        <sz val="12"/>
        <color rgb="FF000000"/>
        <rFont val="Times New Roman"/>
        <charset val="0"/>
      </rPr>
      <t>2</t>
    </r>
    <r>
      <rPr>
        <sz val="12"/>
        <color rgb="FF000000"/>
        <rFont val="宋体"/>
        <charset val="134"/>
      </rPr>
      <t>、</t>
    </r>
  </si>
  <si>
    <t>部门收入总体情况表</t>
  </si>
  <si>
    <r>
      <rPr>
        <sz val="12"/>
        <color rgb="FF000000"/>
        <rFont val="Times New Roman"/>
        <charset val="0"/>
      </rPr>
      <t>3</t>
    </r>
    <r>
      <rPr>
        <sz val="12"/>
        <color rgb="FF000000"/>
        <rFont val="宋体"/>
        <charset val="134"/>
      </rPr>
      <t>、</t>
    </r>
  </si>
  <si>
    <t>部门支出总体情况表</t>
  </si>
  <si>
    <r>
      <rPr>
        <sz val="12"/>
        <color rgb="FF000000"/>
        <rFont val="Times New Roman"/>
        <charset val="0"/>
      </rPr>
      <t>4</t>
    </r>
    <r>
      <rPr>
        <sz val="12"/>
        <color rgb="FF000000"/>
        <rFont val="宋体"/>
        <charset val="134"/>
      </rPr>
      <t>、</t>
    </r>
  </si>
  <si>
    <t>财政拨款收支总体情况表</t>
  </si>
  <si>
    <r>
      <rPr>
        <sz val="12"/>
        <color rgb="FF000000"/>
        <rFont val="Times New Roman"/>
        <charset val="0"/>
      </rPr>
      <t>5</t>
    </r>
    <r>
      <rPr>
        <sz val="12"/>
        <color rgb="FF000000"/>
        <rFont val="宋体"/>
        <charset val="134"/>
      </rPr>
      <t>、</t>
    </r>
  </si>
  <si>
    <t>一般公共预算支出情况表</t>
  </si>
  <si>
    <r>
      <rPr>
        <sz val="12"/>
        <color rgb="FF000000"/>
        <rFont val="Times New Roman"/>
        <charset val="0"/>
      </rPr>
      <t>6</t>
    </r>
    <r>
      <rPr>
        <sz val="12"/>
        <color rgb="FF000000"/>
        <rFont val="宋体"/>
        <charset val="134"/>
      </rPr>
      <t>、</t>
    </r>
  </si>
  <si>
    <t>一般公共预算基本支出情况表（按部门预算经济科目）</t>
  </si>
  <si>
    <r>
      <rPr>
        <sz val="12"/>
        <color rgb="FF000000"/>
        <rFont val="Times New Roman"/>
        <charset val="0"/>
      </rPr>
      <t>7</t>
    </r>
    <r>
      <rPr>
        <sz val="12"/>
        <color rgb="FF000000"/>
        <rFont val="宋体"/>
        <charset val="134"/>
      </rPr>
      <t>、</t>
    </r>
  </si>
  <si>
    <t>一般公共预算基本支出情况表（按政府预算经济分类科目）</t>
  </si>
  <si>
    <r>
      <rPr>
        <sz val="12"/>
        <color rgb="FF000000"/>
        <rFont val="Times New Roman"/>
        <charset val="0"/>
      </rPr>
      <t>8</t>
    </r>
    <r>
      <rPr>
        <sz val="12"/>
        <color rgb="FF000000"/>
        <rFont val="宋体"/>
        <charset val="134"/>
      </rPr>
      <t>、</t>
    </r>
  </si>
  <si>
    <t>政府性基金预算支出情况表</t>
  </si>
  <si>
    <r>
      <rPr>
        <sz val="12"/>
        <color rgb="FF000000"/>
        <rFont val="Times New Roman"/>
        <charset val="0"/>
      </rPr>
      <t>9</t>
    </r>
    <r>
      <rPr>
        <sz val="12"/>
        <color rgb="FF000000"/>
        <rFont val="宋体"/>
        <charset val="134"/>
      </rPr>
      <t>、</t>
    </r>
  </si>
  <si>
    <t>国有资本经营预算支出情况表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</si>
  <si>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0、</t>
    </r>
  </si>
  <si>
    <t>财政拨款“三公”经费预算支出表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</si>
  <si>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1、</t>
    </r>
  </si>
  <si>
    <t>部门政府采购预算表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</si>
  <si>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2、</t>
    </r>
  </si>
  <si>
    <t>区对下转移支付预算情况表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</si>
  <si>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3、</t>
    </r>
  </si>
  <si>
    <t>部门整体支出绩效目标批复表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</si>
  <si>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4、</t>
    </r>
  </si>
  <si>
    <t>项目支出绩效目标批复表（项目一）</t>
  </si>
  <si>
    <r>
      <rPr>
        <sz val="12"/>
        <color rgb="FF000000"/>
        <rFont val="Times New Roman"/>
        <charset val="0"/>
      </rPr>
      <t>1</t>
    </r>
    <r>
      <rPr>
        <sz val="12"/>
        <color rgb="FF000000"/>
        <rFont val="宋体"/>
        <charset val="134"/>
      </rPr>
      <t>5、</t>
    </r>
  </si>
  <si>
    <t>项目支出绩效目标批复表（项目二）</t>
  </si>
  <si>
    <t>表1</t>
  </si>
  <si>
    <t>2025年部门收支预算总表</t>
  </si>
  <si>
    <t>部门（单位）名称：贵阳市花溪区妇女联合会</t>
  </si>
  <si>
    <t>单位：万元</t>
  </si>
  <si>
    <t>收入</t>
  </si>
  <si>
    <t>支出</t>
  </si>
  <si>
    <t>项  目</t>
  </si>
  <si>
    <t>预算数</t>
  </si>
  <si>
    <t>一、本年收入</t>
  </si>
  <si>
    <t>一、本年支出</t>
  </si>
  <si>
    <t>（一）财政拨款收入</t>
  </si>
  <si>
    <t>（一）一般公共服务支出</t>
  </si>
  <si>
    <t>1、一般公共预算财政拨款收入</t>
  </si>
  <si>
    <t>（二）国防支出</t>
  </si>
  <si>
    <t>2、政府性基金预算财政拨款收入</t>
  </si>
  <si>
    <t>（三）公共安全支出</t>
  </si>
  <si>
    <t>3、国有资本经营预算财政拨款收入</t>
  </si>
  <si>
    <t>（四）教育支出</t>
  </si>
  <si>
    <t>（二）财政专户管理资金收入</t>
  </si>
  <si>
    <t>（五）科学技术支出</t>
  </si>
  <si>
    <t>（三）单位资金收入</t>
  </si>
  <si>
    <t>（六）文化旅游体育与传媒支出</t>
  </si>
  <si>
    <t>1、事业收入</t>
  </si>
  <si>
    <t>（七）社会保障和就业支出</t>
  </si>
  <si>
    <t>2、事业单位经营收入</t>
  </si>
  <si>
    <t>（八）卫生健康支出</t>
  </si>
  <si>
    <t>3、上级补助收入</t>
  </si>
  <si>
    <t>（九）节能环保支出</t>
  </si>
  <si>
    <t>4、附属单位上缴收入</t>
  </si>
  <si>
    <t>（十）城乡社区支出</t>
  </si>
  <si>
    <t>5、其他收入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</si>
  <si>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</si>
  <si>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</si>
  <si>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</si>
  <si>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</si>
  <si>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（十五）自然资源海洋气象等支出</t>
  </si>
  <si>
    <t>（十六）住房保障支出</t>
  </si>
  <si>
    <t>（十七）粮油物资储备支出</t>
  </si>
  <si>
    <t>（十八）灾害防治及应急管理支出</t>
  </si>
  <si>
    <t>（十九）其他支出</t>
  </si>
  <si>
    <t>（二十）债务付息支出</t>
  </si>
  <si>
    <t>（二十一）债务发行费用支出</t>
  </si>
  <si>
    <t>（二十二）国有资本经营预算支出</t>
  </si>
  <si>
    <t>（二十三）抗疫特别国债安排的支出</t>
  </si>
  <si>
    <t>二、上年结转结余</t>
  </si>
  <si>
    <t>二、年终结转结余</t>
  </si>
  <si>
    <t>收入总计</t>
  </si>
  <si>
    <t>支出总计</t>
  </si>
  <si>
    <t>表2</t>
  </si>
  <si>
    <t>2025年部门收入预算总表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</si>
  <si>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</si>
  <si>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</si>
  <si>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</si>
  <si>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</si>
  <si>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</si>
  <si>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</si>
  <si>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</si>
  <si>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贵阳市花溪区妇女联合会</t>
  </si>
  <si>
    <t>表3</t>
  </si>
  <si>
    <t>2025年部门支出预算总表</t>
  </si>
  <si>
    <t>本年支出</t>
  </si>
  <si>
    <t>年终结转结余</t>
  </si>
  <si>
    <t>财政拨款支出</t>
  </si>
  <si>
    <t>财政专户管理资金支出</t>
  </si>
  <si>
    <t>单位资金支出</t>
  </si>
  <si>
    <t>财政拨款结转结余</t>
  </si>
  <si>
    <t>财政专户管理资金结转结余</t>
  </si>
  <si>
    <t>单位资金结转结余</t>
  </si>
  <si>
    <t>表4</t>
  </si>
  <si>
    <t>2025年财政拨款收支预算总表</t>
  </si>
  <si>
    <t>项目</t>
  </si>
  <si>
    <t>（一）一般公共预算拨款收入</t>
  </si>
  <si>
    <t>（二）政府性基金预算拨款收入</t>
  </si>
  <si>
    <t>（三）国有资本经营预算拨款收入</t>
  </si>
  <si>
    <t>表5</t>
  </si>
  <si>
    <t>2025年一般公共预算支出预算表</t>
  </si>
  <si>
    <t>科目编码</t>
  </si>
  <si>
    <t>单位（科目）名称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</si>
  <si>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</si>
  <si>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</si>
  <si>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</si>
  <si>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</si>
  <si>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</si>
  <si>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</si>
  <si>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</si>
  <si>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</si>
  <si>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贵阳市花溪区妇女联合会部门本级</t>
  </si>
  <si>
    <t>201</t>
  </si>
  <si>
    <t>一般公共服务支出</t>
  </si>
  <si>
    <t>20129</t>
  </si>
  <si>
    <t>群众团体事务</t>
  </si>
  <si>
    <t>2012901</t>
  </si>
  <si>
    <t>　　行政运行</t>
  </si>
  <si>
    <t>2012902</t>
  </si>
  <si>
    <t>　　一般行政管理事务</t>
  </si>
  <si>
    <t>210</t>
  </si>
  <si>
    <t>卫生健康支出</t>
  </si>
  <si>
    <t>21011</t>
  </si>
  <si>
    <t>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</si>
  <si>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</si>
  <si>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</si>
  <si>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</si>
  <si>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</si>
  <si>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</si>
  <si>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</si>
  <si>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</si>
  <si>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>住房改革支出</t>
  </si>
  <si>
    <t>2210201</t>
  </si>
  <si>
    <t xml:space="preserve">    住房公积金</t>
  </si>
  <si>
    <t>208</t>
  </si>
  <si>
    <t>社会保障和就业支出</t>
  </si>
  <si>
    <t>20805</t>
  </si>
  <si>
    <t>行政事业单位养老支出</t>
  </si>
  <si>
    <t>2080501</t>
  </si>
  <si>
    <t xml:space="preserve">    行政单位离退休</t>
  </si>
  <si>
    <t>2080505</t>
  </si>
  <si>
    <t xml:space="preserve"> 机关事业单位基本养老保险缴费支出</t>
  </si>
  <si>
    <t>表6</t>
  </si>
  <si>
    <t>2025年一般公共预算基本支出预算表（按部门预算经济科目）</t>
  </si>
  <si>
    <t>类</t>
  </si>
  <si>
    <t>款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</si>
  <si>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</si>
  <si>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</si>
  <si>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</si>
  <si>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</si>
  <si>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</si>
  <si>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</si>
  <si>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</si>
  <si>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</si>
  <si>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</si>
  <si>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</si>
  <si>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</si>
  <si>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</si>
  <si>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</si>
  <si>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</si>
  <si>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</si>
  <si>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</si>
  <si>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</si>
  <si>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>其他工资福利支出</t>
  </si>
  <si>
    <t>302</t>
  </si>
  <si>
    <t>商品和服务支出</t>
  </si>
  <si>
    <t xml:space="preserve">  办公费</t>
  </si>
  <si>
    <t>07</t>
  </si>
  <si>
    <t xml:space="preserve">  邮电费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</si>
  <si>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</si>
  <si>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</si>
  <si>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</si>
  <si>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</si>
  <si>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</si>
  <si>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</si>
  <si>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</si>
  <si>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</si>
  <si>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</si>
  <si>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退休费</t>
  </si>
  <si>
    <t>05</t>
  </si>
  <si>
    <t xml:space="preserve">  生活补助</t>
  </si>
  <si>
    <t>表7</t>
  </si>
  <si>
    <t>2025年一般公共预算基本支出预算表（按政府预算经济科目）</t>
  </si>
  <si>
    <t>501</t>
  </si>
  <si>
    <t>机关工资福利支出</t>
  </si>
  <si>
    <t xml:space="preserve">  工资奖金津补贴</t>
  </si>
  <si>
    <t xml:space="preserve">  社会保障缴费</t>
  </si>
  <si>
    <t>502</t>
  </si>
  <si>
    <t>机关商品和服务支出</t>
  </si>
  <si>
    <t xml:space="preserve">  办公经费</t>
  </si>
  <si>
    <t>509</t>
  </si>
  <si>
    <t>社会福利和救助</t>
  </si>
  <si>
    <t>离退休费</t>
  </si>
  <si>
    <t>表8</t>
  </si>
  <si>
    <t>2025年政府性基金预算支出预算表</t>
  </si>
  <si>
    <t>（本表没有发生数。）</t>
  </si>
  <si>
    <t>表9</t>
  </si>
  <si>
    <t>2025年国有资本经营预算支出预算表</t>
  </si>
  <si>
    <t>表10</t>
  </si>
  <si>
    <t>2025年财政拨款“三公”经费支出预算表</t>
  </si>
  <si>
    <t>单位（项目）名称</t>
  </si>
  <si>
    <t>2024年财政拨款“三公”经费预算支出</t>
  </si>
  <si>
    <t>2025年财政拨款“三公”经费预算支出</t>
  </si>
  <si>
    <t>2025年较2024年增减变化额</t>
  </si>
  <si>
    <t>2025年较2024年增减变化率</t>
  </si>
  <si>
    <t>同比增减变化原因</t>
  </si>
  <si>
    <t>一、因公出国（境）费</t>
  </si>
  <si>
    <t>二、公务接待费</t>
  </si>
  <si>
    <t>三、公务用车购置及运行维护费</t>
  </si>
  <si>
    <t>—</t>
  </si>
  <si>
    <t>1、公务用车运行维护费</t>
  </si>
  <si>
    <t>车辆运维费预算相应提高。</t>
  </si>
  <si>
    <t>2、公务用车购置费</t>
  </si>
  <si>
    <r>
      <rPr>
        <sz val="11"/>
        <color rgb="FF000000"/>
        <rFont val="宋体"/>
        <charset val="134"/>
      </rPr>
      <t>注：</t>
    </r>
    <r>
      <rPr>
        <sz val="11"/>
        <color rgb="FF000000"/>
        <rFont val="Times New Roman"/>
        <charset val="0"/>
      </rPr>
      <t xml:space="preserve"> “</t>
    </r>
    <r>
      <rPr>
        <sz val="11"/>
        <color rgb="FF000000"/>
        <rFont val="宋体"/>
        <charset val="134"/>
      </rPr>
      <t>三公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134"/>
      </rPr>
      <t>经费支出预算为财政拨款全口径预算，包括一般公共预算、政府性基金预算、国有资本经营预算财政拨款。</t>
    </r>
  </si>
  <si>
    <t>表11</t>
  </si>
  <si>
    <t>2025年政府采购预算表</t>
  </si>
  <si>
    <t>政府采购预算</t>
  </si>
  <si>
    <t>货物类政府采购</t>
  </si>
  <si>
    <t>工程类政府采购</t>
  </si>
  <si>
    <t>服务类政府采购</t>
  </si>
  <si>
    <t>表12</t>
  </si>
  <si>
    <t>2025年区对下转移支付预算表</t>
  </si>
  <si>
    <t>下达乡镇（街道）名称</t>
  </si>
  <si>
    <t>区对下转移支付支出</t>
  </si>
  <si>
    <t>一般公共预算支出</t>
  </si>
  <si>
    <t>政府性基金预算支出</t>
  </si>
  <si>
    <t>国有资本经营预算支出</t>
  </si>
  <si>
    <t>表13</t>
  </si>
  <si>
    <t>（贵阳市花溪区妇女联合会）2025年部门整体支出绩效目标批复表</t>
  </si>
  <si>
    <t xml:space="preserve">单位（盖章）： 贵阳市花溪区妇女联合会       </t>
  </si>
  <si>
    <t>填报日期：2025.3.12</t>
  </si>
  <si>
    <t>部门（单位）及代码</t>
  </si>
  <si>
    <t>部门（单位）总体资金情况(元)：</t>
  </si>
  <si>
    <t>资金总额(元)：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</si>
  <si>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</si>
  <si>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</si>
  <si>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</si>
  <si>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</si>
  <si>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 xml:space="preserve"> 部门（单位）职能概述</t>
  </si>
  <si>
    <t>1、围绕党的中心工作，依据《中华全国妇女联合会章程》和妇女代表大会的决议，结合本区实际，制定各个时期妇女儿童工作计划；指导乡（镇）、社区妇联、机关妇委会开展妇女儿童工作；指导并联系团体会员的业务工作。
2、指导和推动开展“巾帼建功”和“五好文明家庭”等活动，团结、组织、动员妇女投身经济建设、政治建设、文化建设、社会建设、生态文明建设，在全面建成小康社会伟大实践中发挥作用。
3、代表妇女参与国家和社会事务的民主管理、民主监督，协助培养和选拔女干部，促进妇女参政、议政；参与拟定有关妇女儿童规章，维护妇女儿童的合法权益。
4、调查研究全区妇女儿童工作的状况和问题，及时向区委、区政府反映情况，提出意见和建议。
5、指导各级妇联的宣传舆论工作，教育、引导广大妇女增强自尊、自信、自立、自强的精神，表彰各行业的先进妇女；开展妇女职业技能培训和妇女干部培训，提高妇女干部素质，促进妇女人才成长。
6、加强与社会各界的联系，协调和扩大妇女界的爱国统一战线，促进祖国统一和繁荣富强。
7、为妇女儿童服务，维护妇女儿童的合法权益，积极为妇女儿童的健康成长创造良好的社会环境，努力为妇女儿童办实事、办好事。
8、承担区妇女儿童工作委员会的日常工作，督促检查《妇女发展纲要》、《儿童发展纲要》及有关法律、法规的贯彻落实情况。
9、加强妇联组织自身建设和基层妇女组织建设。
10承办区委、区政府和上级妇联交办的其他事项。</t>
  </si>
  <si>
    <t xml:space="preserve"> 部门（单位）年度
总体目标</t>
  </si>
  <si>
    <t>1.妇女儿童维权工作；2.扶贫帮困工作；3.家庭教育工作；4.重点节庆活动；5.妇女创业就业工作等。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</si>
  <si>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</si>
  <si>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</si>
  <si>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</si>
  <si>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</si>
  <si>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</si>
  <si>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</si>
  <si>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</si>
  <si>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产出指标</t>
  </si>
  <si>
    <t>数量指标</t>
  </si>
  <si>
    <t>开展妇女职业技能培训和妇女干部培训</t>
  </si>
  <si>
    <t>≥2次</t>
  </si>
  <si>
    <t/>
  </si>
  <si>
    <t>评选“五好文明家庭”户数</t>
  </si>
  <si>
    <t>≥100户</t>
  </si>
  <si>
    <t>质量指标</t>
  </si>
  <si>
    <t>妇女职业技能培训和妇女干部培训活动达标率</t>
  </si>
  <si>
    <t>评选“五好文明家庭”户数活动达标率</t>
  </si>
  <si>
    <t>时效指标</t>
  </si>
  <si>
    <t>妇女职业技能培训和妇女干部培训及时率</t>
  </si>
  <si>
    <t>成本指标</t>
  </si>
  <si>
    <t>成本控制率</t>
  </si>
  <si>
    <t>效益指标</t>
  </si>
  <si>
    <t>经济效益指标</t>
  </si>
  <si>
    <t>社会效益指标</t>
  </si>
  <si>
    <t>维护妇女儿童的合法权益，积极为妇女儿童的健康成长创造良好的社会环境</t>
  </si>
  <si>
    <t>有力维护</t>
  </si>
  <si>
    <t>生态效益指标</t>
  </si>
  <si>
    <t>可持续影响指标</t>
  </si>
  <si>
    <t>为妇女儿童办实事、办好事</t>
  </si>
  <si>
    <t>有效提升</t>
  </si>
  <si>
    <t>满意度指标</t>
  </si>
  <si>
    <t>妇女干部满意度</t>
  </si>
  <si>
    <t>≥85%</t>
  </si>
  <si>
    <t>联系人：冯尹兰</t>
  </si>
  <si>
    <t>联系电话：83851868</t>
  </si>
  <si>
    <t>表14</t>
  </si>
  <si>
    <t>（贵阳市花溪区妇女联合会）2025年项目支出绩效目标批复表（项目一）</t>
  </si>
  <si>
    <t>项目名称</t>
  </si>
  <si>
    <t>基层妇联专项业务经费（含妇儿工委和两规评估经费、人均一元钱专项经费）（花溪区）</t>
  </si>
  <si>
    <t>主管部门及代码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</si>
  <si>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</si>
  <si>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</si>
  <si>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</si>
  <si>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</si>
  <si>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</si>
  <si>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>0</t>
  </si>
  <si>
    <t xml:space="preserve">               本级安排</t>
  </si>
  <si>
    <t xml:space="preserve">     其他资金</t>
  </si>
  <si>
    <t>年度总体目标</t>
  </si>
  <si>
    <t>说明</t>
  </si>
  <si>
    <t>开展宣传培训</t>
  </si>
  <si>
    <t>开展“五好文明家庭”评选</t>
  </si>
  <si>
    <t>≥1次</t>
  </si>
  <si>
    <t>宣传人次</t>
  </si>
  <si>
    <t>≥100人</t>
  </si>
  <si>
    <t>评选户数</t>
  </si>
  <si>
    <t>完成时限</t>
  </si>
  <si>
    <t>≦100%</t>
  </si>
  <si>
    <t>服务对象满意度</t>
  </si>
  <si>
    <t>表15</t>
  </si>
  <si>
    <t>（贵阳市花溪区妇女联合会）2025年项目支出绩效目标批复表（项目二）</t>
  </si>
  <si>
    <t>基层妇联专项业务经费（含妇儿工委和两规评估经费、人均一元钱专项经费）（经开区）</t>
  </si>
  <si>
    <t>表16</t>
  </si>
  <si>
    <t>（贵阳市花溪区妇女联合会）2025年项目支出绩效目标批复表（项目三）</t>
  </si>
  <si>
    <t>未成年人保护工作经费</t>
  </si>
  <si>
    <t>1.未成年人保护</t>
  </si>
  <si>
    <t>开展未成年人保护宣传活动</t>
  </si>
  <si>
    <t>维护未成年人合法权益。</t>
  </si>
  <si>
    <t>统筹未成年人保护“六大”工作体系，促进未保工作落细落实。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</si>
</sst>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.00;[=0]&quot;&quot;"/>
    <numFmt numFmtId="177" formatCode="#,##0.00_ ;[Red]\-#,##0.00\ "/>
    <numFmt numFmtId="178" formatCode="0.0%"/>
    <numFmt numFmtId="179" formatCode="[$-10804]#,##0.00#;\(\-#,##0.00#\);\ "/>
  </numFmts>
  <fonts count="55">
    <font>
      <sz val="10"/>
      <color rgb="FF000000"/>
      <name val="Times New Roman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Times New Roman"/>
      <charset val="0"/>
    </font>
    <font>
      <b/>
      <sz val="11"/>
      <color rgb="FF000000"/>
      <name val="Times New Roman"/>
      <charset val="0"/>
    </font>
    <font>
      <sz val="12"/>
      <color rgb="FF000000"/>
      <name val="Times New Roman"/>
      <charset val="0"/>
    </font>
    <font>
      <sz val="16"/>
      <color rgb="FF000000"/>
      <name val="黑体"/>
      <charset val="134"/>
    </font>
    <font>
      <sz val="11"/>
      <color rgb="FF000000"/>
      <name val="黑体"/>
      <charset val="134"/>
    </font>
    <font>
      <b/>
      <sz val="12"/>
      <color rgb="FF000000"/>
      <name val="宋体"/>
      <charset val="134"/>
    </font>
    <font>
      <sz val="11"/>
      <color rgb="FF000000"/>
      <name val="Times New Roman"/>
      <charset val="0"/>
    </font>
    <font>
      <sz val="16"/>
      <color rgb="FF000000"/>
      <name val="Times New Roman"/>
      <charset val="0"/>
    </font>
    <font>
      <sz val="10"/>
      <color rgb="FF000000"/>
      <name val="黑体"/>
      <charset val="134"/>
    </font>
    <font>
      <sz val="11"/>
      <color rgb="FF000000"/>
      <name val="SimSun"/>
      <charset val="134"/>
    </font>
    <font>
      <u/>
      <sz val="16"/>
      <color rgb="FF000000"/>
      <name val="黑体"/>
      <charset val="134"/>
    </font>
    <font>
      <b/>
      <sz val="12"/>
      <color rgb="FF000000"/>
      <name val="Arial"/>
      <charset val="0"/>
    </font>
    <font>
      <sz val="11"/>
      <color rgb="FF000000"/>
      <name val="Arial"/>
      <charset val="0"/>
    </font>
    <font>
      <sz val="12"/>
      <color rgb="FF000000"/>
      <name val="Arial"/>
      <charset val="0"/>
    </font>
    <font>
      <sz val="10"/>
      <color rgb="FF000000"/>
      <name val="Arial"/>
      <charset val="0"/>
    </font>
    <font>
      <b/>
      <sz val="10"/>
      <color rgb="FF000000"/>
      <name val="Times New Roman"/>
      <charset val="0"/>
    </font>
    <font>
      <b/>
      <sz val="9"/>
      <color rgb="FF000000"/>
      <name val="Times New Roman"/>
      <charset val="0"/>
    </font>
    <font>
      <sz val="9"/>
      <color rgb="FF000000"/>
      <name val="Times New Roman"/>
      <charset val="0"/>
    </font>
    <font>
      <sz val="16"/>
      <color rgb="FF000000"/>
      <name val="宋体"/>
      <charset val="134"/>
    </font>
    <font>
      <sz val="30"/>
      <color rgb="FF000000"/>
      <name val="宋体"/>
      <charset val="134"/>
    </font>
    <font>
      <sz val="30"/>
      <color rgb="FF000000"/>
      <name val="黑体"/>
      <charset val="134"/>
    </font>
    <font>
      <sz val="18"/>
      <color rgb="FF000000"/>
      <name val="仿宋"/>
      <charset val="134"/>
    </font>
    <font>
      <sz val="18"/>
      <color rgb="FF000000"/>
      <name val="黑体"/>
      <charset val="134"/>
    </font>
    <font>
      <sz val="18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5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5" fillId="5" borderId="16" applyNumberFormat="0" applyAlignment="0" applyProtection="0">
      <alignment vertical="center"/>
    </xf>
    <xf numFmtId="0" fontId="46" fillId="5" borderId="15" applyNumberFormat="0" applyAlignment="0" applyProtection="0">
      <alignment vertical="center"/>
    </xf>
    <xf numFmtId="0" fontId="47" fillId="6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</cellStyleXfs>
  <cellXfs count="16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/>
    </xf>
    <xf numFmtId="177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7" fontId="15" fillId="0" borderId="2" xfId="0" applyNumberFormat="1" applyFont="1" applyBorder="1" applyAlignment="1">
      <alignment horizontal="right" vertical="center"/>
    </xf>
    <xf numFmtId="178" fontId="15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left" vertical="center" wrapText="1"/>
    </xf>
    <xf numFmtId="177" fontId="1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7" fontId="11" fillId="0" borderId="2" xfId="0" applyNumberFormat="1" applyFont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vertical="top" wrapText="1"/>
      <protection locked="0"/>
    </xf>
    <xf numFmtId="49" fontId="14" fillId="2" borderId="3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177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/>
    </xf>
    <xf numFmtId="177" fontId="1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/>
    </xf>
    <xf numFmtId="177" fontId="15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179" fontId="2" fillId="0" borderId="2" xfId="0" applyNumberFormat="1" applyFont="1" applyBorder="1" applyAlignment="1" applyProtection="1">
      <alignment horizontal="right" vertical="center" wrapText="1"/>
      <protection locked="0"/>
    </xf>
    <xf numFmtId="177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/>
    <xf numFmtId="0" fontId="21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2" fillId="0" borderId="0" xfId="0" applyFont="1" applyAlignment="1">
      <alignment horizontal="left"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49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9" fontId="33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"/>
  <sheetViews>
    <sheetView workbookViewId="0">
      <selection activeCell="A15" sqref="A15"/>
    </sheetView>
  </sheetViews>
  <sheetFormatPr defaultColWidth="9" defaultRowHeight="15.75"/>
  <cols>
    <col min="1" max="1" width="140.552380952381" style="151" customWidth="1"/>
    <col min="2" max="32" width="10" style="151" customWidth="1"/>
    <col min="33" max="224" width="9.78095238095238" style="151" customWidth="1"/>
    <col min="225" max="250" width="10" style="151" customWidth="1"/>
    <col min="251" max="257" width="9.78095238095238" style="151" customWidth="1"/>
  </cols>
  <sheetData>
    <row r="1" s="151" customFormat="1" ht="37.5" customHeight="1" spans="1:250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</row>
    <row r="2" s="151" customFormat="1" ht="37.5" customHeight="1" spans="1:250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</row>
    <row r="3" s="151" customFormat="1" ht="37.5" customHeight="1" spans="1:250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</row>
    <row r="4" s="151" customFormat="1" ht="37.5" customHeight="1" spans="1:250">
      <c r="A4" s="154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</row>
    <row r="5" s="151" customFormat="1" ht="37.5" customHeight="1" spans="1:250">
      <c r="A5" s="155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</row>
    <row r="6" s="151" customFormat="1" ht="21" customHeight="1" spans="1:250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</row>
    <row r="7" s="151" customFormat="1" ht="21" customHeight="1" spans="1:250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</row>
    <row r="8" s="151" customFormat="1" ht="21" customHeight="1" spans="1:250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</row>
    <row r="9" s="151" customFormat="1" ht="23" customHeight="1" spans="1:250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</row>
    <row r="10" s="151" customFormat="1" ht="23.25" spans="1:250">
      <c r="A10" s="160" t="s">
        <v>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</row>
    <row r="11" s="151" customFormat="1" ht="23" customHeight="1" spans="1:250">
      <c r="A11" s="158" t="s">
        <v>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59"/>
      <c r="HQ11" s="159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</row>
    <row r="12" s="151" customFormat="1" ht="21" customHeight="1" spans="1:250">
      <c r="A12" s="52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</row>
    <row r="13" s="151" customFormat="1" ht="21" customHeight="1" spans="1:250">
      <c r="A13" s="52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</row>
    <row r="14" s="151" customFormat="1" ht="21" customHeight="1" spans="1:250">
      <c r="A14" s="52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</row>
    <row r="15" s="151" customFormat="1" ht="21" customHeight="1" spans="1:250">
      <c r="A15" s="52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</row>
    <row r="16" s="151" customFormat="1" ht="21" customHeight="1" spans="1:250">
      <c r="A16" s="52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</row>
    <row r="17" s="151" customFormat="1" ht="21" customHeight="1" spans="1:250">
      <c r="A17" s="52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</row>
    <row r="18" s="151" customFormat="1" ht="17.5" customHeight="1" spans="1:250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2" sqref="B2"/>
    </sheetView>
  </sheetViews>
  <sheetFormatPr defaultColWidth="9" defaultRowHeight="13.1" outlineLevelCol="7"/>
  <cols>
    <col min="1" max="1" width="8.88571428571429" style="79" customWidth="1"/>
    <col min="2" max="2" width="81.8857142857143" customWidth="1"/>
  </cols>
  <sheetData>
    <row r="1" ht="46" customHeight="1" spans="1:8">
      <c r="A1" s="148" t="s">
        <v>4</v>
      </c>
      <c r="B1" s="148"/>
      <c r="C1" s="148"/>
      <c r="D1" s="148"/>
      <c r="E1" s="148"/>
      <c r="F1" s="148"/>
      <c r="G1" s="148"/>
      <c r="H1" s="148"/>
    </row>
    <row r="2" ht="27" customHeight="1" spans="1:2">
      <c r="A2" s="149" t="s">
        <v>5</v>
      </c>
      <c r="B2" s="150" t="s">
        <v>6</v>
      </c>
    </row>
    <row r="3" ht="27" customHeight="1" spans="1:2">
      <c r="A3" s="149" t="s">
        <v>7</v>
      </c>
      <c r="B3" s="150" t="s">
        <v>8</v>
      </c>
    </row>
    <row r="4" ht="27" customHeight="1" spans="1:2">
      <c r="A4" s="149" t="s">
        <v>9</v>
      </c>
      <c r="B4" s="150" t="s">
        <v>10</v>
      </c>
    </row>
    <row r="5" ht="27" customHeight="1" spans="1:2">
      <c r="A5" s="149" t="s">
        <v>11</v>
      </c>
      <c r="B5" s="150" t="s">
        <v>12</v>
      </c>
    </row>
    <row r="6" ht="27" customHeight="1" spans="1:2">
      <c r="A6" s="149" t="s">
        <v>13</v>
      </c>
      <c r="B6" s="150" t="s">
        <v>14</v>
      </c>
    </row>
    <row r="7" ht="27" customHeight="1" spans="1:2">
      <c r="A7" s="149" t="s">
        <v>15</v>
      </c>
      <c r="B7" s="150" t="s">
        <v>16</v>
      </c>
    </row>
    <row r="8" ht="27" customHeight="1" spans="1:2">
      <c r="A8" s="149" t="s">
        <v>17</v>
      </c>
      <c r="B8" s="150" t="s">
        <v>18</v>
      </c>
    </row>
    <row r="9" ht="27" customHeight="1" spans="1:2">
      <c r="A9" s="149" t="s">
        <v>19</v>
      </c>
      <c r="B9" s="150" t="s">
        <v>20</v>
      </c>
    </row>
    <row r="10" ht="27" customHeight="1" spans="1:2">
      <c r="A10" s="149" t="s">
        <v>21</v>
      </c>
      <c r="B10" s="150" t="s">
        <v>22</v>
      </c>
    </row>
    <row r="11" ht="27" customHeight="1" spans="1:2">
      <c r="A11" s="149" t="s">
        <v>23</v>
      </c>
      <c r="B11" s="150" t="s">
        <v>24</v>
      </c>
    </row>
    <row r="12" ht="27" customHeight="1" spans="1:2">
      <c r="A12" s="149" t="s">
        <v>25</v>
      </c>
      <c r="B12" s="150" t="s">
        <v>26</v>
      </c>
    </row>
    <row r="13" ht="27" customHeight="1" spans="1:2">
      <c r="A13" s="149" t="s">
        <v>27</v>
      </c>
      <c r="B13" s="150" t="s">
        <v>28</v>
      </c>
    </row>
    <row r="14" ht="27" customHeight="1" spans="1:2">
      <c r="A14" s="149" t="s">
        <v>29</v>
      </c>
      <c r="B14" s="150" t="s">
        <v>30</v>
      </c>
    </row>
    <row r="15" ht="27" customHeight="1" spans="1:2">
      <c r="A15" s="149" t="s">
        <v>31</v>
      </c>
      <c r="B15" s="150" t="s">
        <v>32</v>
      </c>
    </row>
    <row r="16" ht="27" customHeight="1" spans="1:2">
      <c r="A16" s="149" t="s">
        <v>33</v>
      </c>
      <c r="B16" s="150" t="s">
        <v>34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3.1" outlineLevelCol="4"/>
  <cols>
    <col min="1" max="1" width="45.8285714285714" style="51" customWidth="1"/>
    <col min="2" max="2" width="25.8285714285714" style="51" customWidth="1"/>
    <col min="3" max="3" width="45.8285714285714" style="51" customWidth="1"/>
    <col min="4" max="4" width="25.8285714285714" style="51" customWidth="1"/>
    <col min="5" max="257" width="9.33333333333333" style="51" customWidth="1"/>
  </cols>
  <sheetData>
    <row r="1" ht="15.75" spans="1:1">
      <c r="A1" s="5" t="s">
        <v>35</v>
      </c>
    </row>
    <row r="2" ht="20.25" spans="1:4">
      <c r="A2" s="52" t="s">
        <v>36</v>
      </c>
      <c r="B2" s="52"/>
      <c r="C2" s="52"/>
      <c r="D2" s="52"/>
    </row>
    <row r="3" s="141" customFormat="1" ht="20.25" spans="1:5">
      <c r="A3" s="46" t="s">
        <v>37</v>
      </c>
      <c r="B3" s="145"/>
      <c r="C3" s="145"/>
      <c r="D3" s="56" t="s">
        <v>38</v>
      </c>
      <c r="E3" s="146"/>
    </row>
    <row r="4" s="142" customFormat="1" ht="15" customHeight="1" spans="1:4">
      <c r="A4" s="128" t="s">
        <v>39</v>
      </c>
      <c r="B4" s="128"/>
      <c r="C4" s="128" t="s">
        <v>40</v>
      </c>
      <c r="D4" s="128"/>
    </row>
    <row r="5" s="142" customFormat="1" ht="15" customHeight="1" spans="1:4">
      <c r="A5" s="128" t="s">
        <v>41</v>
      </c>
      <c r="B5" s="128" t="s">
        <v>42</v>
      </c>
      <c r="C5" s="128" t="s">
        <v>41</v>
      </c>
      <c r="D5" s="128" t="s">
        <v>42</v>
      </c>
    </row>
    <row r="6" s="51" customFormat="1" ht="15" customHeight="1" spans="1:4">
      <c r="A6" s="100" t="s">
        <v>43</v>
      </c>
      <c r="B6" s="82">
        <f>SUM(B7,B11,B12)</f>
        <v>165.11</v>
      </c>
      <c r="C6" s="100" t="s">
        <v>44</v>
      </c>
      <c r="D6" s="82">
        <f>SUM(D7:D29)</f>
        <v>165.11</v>
      </c>
    </row>
    <row r="7" s="143" customFormat="1" ht="15" customHeight="1" spans="1:4">
      <c r="A7" s="100" t="s">
        <v>45</v>
      </c>
      <c r="B7" s="82">
        <f>SUM(B8:B10)</f>
        <v>165.11</v>
      </c>
      <c r="C7" s="130" t="s">
        <v>46</v>
      </c>
      <c r="D7" s="82">
        <v>118.59</v>
      </c>
    </row>
    <row r="8" s="144" customFormat="1" ht="15" customHeight="1" spans="1:4">
      <c r="A8" s="100" t="s">
        <v>47</v>
      </c>
      <c r="B8" s="82">
        <v>165.11</v>
      </c>
      <c r="C8" s="130" t="s">
        <v>48</v>
      </c>
      <c r="D8" s="82"/>
    </row>
    <row r="9" s="144" customFormat="1" ht="15" customHeight="1" spans="1:4">
      <c r="A9" s="100" t="s">
        <v>49</v>
      </c>
      <c r="B9" s="82"/>
      <c r="C9" s="130" t="s">
        <v>50</v>
      </c>
      <c r="D9" s="82"/>
    </row>
    <row r="10" s="144" customFormat="1" ht="15" customHeight="1" spans="1:4">
      <c r="A10" s="100" t="s">
        <v>51</v>
      </c>
      <c r="B10" s="82"/>
      <c r="C10" s="130" t="s">
        <v>52</v>
      </c>
      <c r="D10" s="82"/>
    </row>
    <row r="11" s="144" customFormat="1" ht="15" customHeight="1" spans="1:4">
      <c r="A11" s="130" t="s">
        <v>53</v>
      </c>
      <c r="B11" s="82"/>
      <c r="C11" s="130" t="s">
        <v>54</v>
      </c>
      <c r="D11" s="82"/>
    </row>
    <row r="12" s="144" customFormat="1" ht="15" customHeight="1" spans="1:4">
      <c r="A12" s="130" t="s">
        <v>55</v>
      </c>
      <c r="B12" s="82">
        <f>SUM(B13:B17)</f>
        <v>0</v>
      </c>
      <c r="C12" s="130" t="s">
        <v>56</v>
      </c>
      <c r="D12" s="82"/>
    </row>
    <row r="13" s="144" customFormat="1" ht="15" customHeight="1" spans="1:4">
      <c r="A13" s="100" t="s">
        <v>57</v>
      </c>
      <c r="B13" s="82"/>
      <c r="C13" s="130" t="s">
        <v>58</v>
      </c>
      <c r="D13" s="82">
        <v>32.77</v>
      </c>
    </row>
    <row r="14" s="144" customFormat="1" ht="15" customHeight="1" spans="1:4">
      <c r="A14" s="100" t="s">
        <v>59</v>
      </c>
      <c r="B14" s="82"/>
      <c r="C14" s="130" t="s">
        <v>60</v>
      </c>
      <c r="D14" s="82">
        <v>5.75</v>
      </c>
    </row>
    <row r="15" s="144" customFormat="1" ht="15" customHeight="1" spans="1:4">
      <c r="A15" s="100" t="s">
        <v>61</v>
      </c>
      <c r="B15" s="82"/>
      <c r="C15" s="130" t="s">
        <v>62</v>
      </c>
      <c r="D15" s="82"/>
    </row>
    <row r="16" s="144" customFormat="1" ht="15" customHeight="1" spans="1:4">
      <c r="A16" s="100" t="s">
        <v>63</v>
      </c>
      <c r="B16" s="82"/>
      <c r="C16" s="130" t="s">
        <v>64</v>
      </c>
      <c r="D16" s="82"/>
    </row>
    <row r="17" s="144" customFormat="1" ht="15" customHeight="1" spans="1:4">
      <c r="A17" s="100" t="s">
        <v>65</v>
      </c>
      <c r="B17" s="82"/>
      <c r="C17" s="130" t="s">
        <v>66</v>
      </c>
      <c r="D17" s="82"/>
    </row>
    <row r="18" s="144" customFormat="1" ht="15" customHeight="1" spans="1:4">
      <c r="A18" s="100"/>
      <c r="B18" s="82"/>
      <c r="C18" s="132" t="s">
        <v>67</v>
      </c>
      <c r="D18" s="82"/>
    </row>
    <row r="19" s="144" customFormat="1" ht="15" customHeight="1" spans="1:4">
      <c r="A19" s="100"/>
      <c r="B19" s="82"/>
      <c r="C19" s="132" t="s">
        <v>68</v>
      </c>
      <c r="D19" s="82"/>
    </row>
    <row r="20" s="144" customFormat="1" ht="15" customHeight="1" spans="1:4">
      <c r="A20" s="115"/>
      <c r="B20" s="82"/>
      <c r="C20" s="130" t="s">
        <v>69</v>
      </c>
      <c r="D20" s="82"/>
    </row>
    <row r="21" s="144" customFormat="1" ht="15" customHeight="1" spans="1:4">
      <c r="A21" s="115"/>
      <c r="B21" s="82"/>
      <c r="C21" s="132" t="s">
        <v>70</v>
      </c>
      <c r="D21" s="82"/>
    </row>
    <row r="22" s="144" customFormat="1" ht="15" customHeight="1" spans="1:4">
      <c r="A22" s="115"/>
      <c r="B22" s="82"/>
      <c r="C22" s="132" t="s">
        <v>71</v>
      </c>
      <c r="D22" s="82">
        <v>8</v>
      </c>
    </row>
    <row r="23" s="144" customFormat="1" ht="15" customHeight="1" spans="1:4">
      <c r="A23" s="115"/>
      <c r="B23" s="82"/>
      <c r="C23" s="130" t="s">
        <v>72</v>
      </c>
      <c r="D23" s="82"/>
    </row>
    <row r="24" s="144" customFormat="1" ht="15" customHeight="1" spans="1:4">
      <c r="A24" s="115"/>
      <c r="B24" s="82"/>
      <c r="C24" s="132" t="s">
        <v>73</v>
      </c>
      <c r="D24" s="82"/>
    </row>
    <row r="25" s="144" customFormat="1" ht="15" customHeight="1" spans="1:4">
      <c r="A25" s="115"/>
      <c r="B25" s="82"/>
      <c r="C25" s="130" t="s">
        <v>74</v>
      </c>
      <c r="D25" s="82"/>
    </row>
    <row r="26" s="144" customFormat="1" ht="15" customHeight="1" spans="1:4">
      <c r="A26" s="115"/>
      <c r="B26" s="82"/>
      <c r="C26" s="132" t="s">
        <v>75</v>
      </c>
      <c r="D26" s="82"/>
    </row>
    <row r="27" s="144" customFormat="1" ht="15" customHeight="1" spans="1:4">
      <c r="A27" s="115"/>
      <c r="B27" s="82"/>
      <c r="C27" s="132" t="s">
        <v>76</v>
      </c>
      <c r="D27" s="82"/>
    </row>
    <row r="28" s="144" customFormat="1" ht="15" customHeight="1" spans="1:4">
      <c r="A28" s="115"/>
      <c r="B28" s="82"/>
      <c r="C28" s="133" t="s">
        <v>77</v>
      </c>
      <c r="D28" s="82"/>
    </row>
    <row r="29" s="144" customFormat="1" ht="15" customHeight="1" spans="1:4">
      <c r="A29" s="115"/>
      <c r="B29" s="82"/>
      <c r="C29" s="130" t="s">
        <v>78</v>
      </c>
      <c r="D29" s="82"/>
    </row>
    <row r="30" s="144" customFormat="1" ht="15" customHeight="1" spans="1:4">
      <c r="A30" s="115"/>
      <c r="B30" s="82"/>
      <c r="C30" s="130"/>
      <c r="D30" s="82"/>
    </row>
    <row r="31" s="144" customFormat="1" ht="15" customHeight="1" spans="1:4">
      <c r="A31" s="115" t="s">
        <v>79</v>
      </c>
      <c r="B31" s="82"/>
      <c r="C31" s="130" t="s">
        <v>80</v>
      </c>
      <c r="D31" s="82"/>
    </row>
    <row r="32" s="144" customFormat="1" ht="15" customHeight="1" spans="1:4">
      <c r="A32" s="115"/>
      <c r="B32" s="82"/>
      <c r="C32" s="147"/>
      <c r="D32" s="82"/>
    </row>
    <row r="33" s="142" customFormat="1" ht="15" customHeight="1" spans="1:4">
      <c r="A33" s="126" t="s">
        <v>81</v>
      </c>
      <c r="B33" s="87">
        <f>SUM(B6,B31)</f>
        <v>165.11</v>
      </c>
      <c r="C33" s="126" t="s">
        <v>82</v>
      </c>
      <c r="D33" s="87">
        <f>SUM(D6,D31)</f>
        <v>165.11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E25" sqref="E25"/>
    </sheetView>
  </sheetViews>
  <sheetFormatPr defaultColWidth="9" defaultRowHeight="13.1" outlineLevelRow="6"/>
  <cols>
    <col min="1" max="1" width="28.8285714285714" style="139" customWidth="1"/>
    <col min="2" max="10" width="13.8285714285714" style="139" customWidth="1"/>
    <col min="11" max="257" width="9.33333333333333" style="139" customWidth="1"/>
  </cols>
  <sheetData>
    <row r="1" ht="15.75" spans="1:1">
      <c r="A1" s="5" t="s">
        <v>83</v>
      </c>
    </row>
    <row r="2" ht="20.25" spans="1:10">
      <c r="A2" s="140" t="s">
        <v>84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01" customFormat="1" ht="13.5" spans="1:10">
      <c r="A3" s="46"/>
      <c r="I3" s="2"/>
      <c r="J3" s="56" t="s">
        <v>38</v>
      </c>
    </row>
    <row r="4" s="137" customFormat="1" ht="20" customHeight="1" spans="1:10">
      <c r="A4" s="60" t="s">
        <v>85</v>
      </c>
      <c r="B4" s="60" t="s">
        <v>81</v>
      </c>
      <c r="C4" s="60" t="s">
        <v>86</v>
      </c>
      <c r="D4" s="60"/>
      <c r="E4" s="60"/>
      <c r="F4" s="60"/>
      <c r="G4" s="60" t="s">
        <v>87</v>
      </c>
      <c r="H4" s="60"/>
      <c r="I4" s="60"/>
      <c r="J4" s="60"/>
    </row>
    <row r="5" s="137" customFormat="1" ht="31.5" spans="1:10">
      <c r="A5" s="60"/>
      <c r="B5" s="60"/>
      <c r="C5" s="60" t="s">
        <v>88</v>
      </c>
      <c r="D5" s="57" t="s">
        <v>89</v>
      </c>
      <c r="E5" s="60" t="s">
        <v>90</v>
      </c>
      <c r="F5" s="57" t="s">
        <v>91</v>
      </c>
      <c r="G5" s="60" t="s">
        <v>88</v>
      </c>
      <c r="H5" s="57" t="s">
        <v>89</v>
      </c>
      <c r="I5" s="60" t="s">
        <v>90</v>
      </c>
      <c r="J5" s="57" t="s">
        <v>91</v>
      </c>
    </row>
    <row r="6" s="68" customFormat="1" ht="30" customHeight="1" spans="1:10">
      <c r="A6" s="100" t="s">
        <v>92</v>
      </c>
      <c r="B6" s="82">
        <f>SUM(C6,G6)</f>
        <v>165.11</v>
      </c>
      <c r="C6" s="82">
        <f>SUM(D6,E6,F6)</f>
        <v>165.11</v>
      </c>
      <c r="D6" s="82">
        <v>165.11</v>
      </c>
      <c r="E6" s="82"/>
      <c r="F6" s="82"/>
      <c r="G6" s="82">
        <f>SUM(H6,I6,J6)</f>
        <v>0</v>
      </c>
      <c r="H6" s="82"/>
      <c r="I6" s="82"/>
      <c r="J6" s="82"/>
    </row>
    <row r="7" s="49" customFormat="1" ht="30" customHeight="1" spans="1:10">
      <c r="A7" s="75" t="s">
        <v>88</v>
      </c>
      <c r="B7" s="87">
        <f t="shared" ref="B7:J7" si="0">SUM(B6:B6)</f>
        <v>165.11</v>
      </c>
      <c r="C7" s="87">
        <f t="shared" si="0"/>
        <v>165.11</v>
      </c>
      <c r="D7" s="87">
        <f t="shared" si="0"/>
        <v>165.11</v>
      </c>
      <c r="E7" s="87">
        <f t="shared" si="0"/>
        <v>0</v>
      </c>
      <c r="F7" s="87">
        <f t="shared" si="0"/>
        <v>0</v>
      </c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</row>
  </sheetData>
  <mergeCells count="5">
    <mergeCell ref="A2:J2"/>
    <mergeCell ref="C4:F4"/>
    <mergeCell ref="G4:J4"/>
    <mergeCell ref="A4:A5"/>
    <mergeCell ref="B4:B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3.1" outlineLevelRow="6"/>
  <cols>
    <col min="1" max="1" width="28.8285714285714" style="139" customWidth="1"/>
    <col min="2" max="10" width="13.8285714285714" style="139" customWidth="1"/>
    <col min="11" max="257" width="9.33333333333333" style="139" customWidth="1"/>
  </cols>
  <sheetData>
    <row r="1" ht="15.75" spans="1:1">
      <c r="A1" s="5" t="s">
        <v>93</v>
      </c>
    </row>
    <row r="2" ht="20.25" spans="1:10">
      <c r="A2" s="140" t="s">
        <v>94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01" customFormat="1" ht="13.5" spans="1:10">
      <c r="A3" s="46"/>
      <c r="I3" s="2"/>
      <c r="J3" s="56" t="s">
        <v>38</v>
      </c>
    </row>
    <row r="4" s="137" customFormat="1" ht="20" customHeight="1" spans="1:10">
      <c r="A4" s="60" t="s">
        <v>85</v>
      </c>
      <c r="B4" s="60" t="s">
        <v>82</v>
      </c>
      <c r="C4" s="60" t="s">
        <v>95</v>
      </c>
      <c r="D4" s="60"/>
      <c r="E4" s="60"/>
      <c r="F4" s="60"/>
      <c r="G4" s="60" t="s">
        <v>96</v>
      </c>
      <c r="H4" s="60"/>
      <c r="I4" s="60"/>
      <c r="J4" s="60"/>
    </row>
    <row r="5" s="137" customFormat="1" ht="47.25" spans="1:10">
      <c r="A5" s="60"/>
      <c r="B5" s="60"/>
      <c r="C5" s="60" t="s">
        <v>88</v>
      </c>
      <c r="D5" s="57" t="s">
        <v>97</v>
      </c>
      <c r="E5" s="60" t="s">
        <v>98</v>
      </c>
      <c r="F5" s="57" t="s">
        <v>99</v>
      </c>
      <c r="G5" s="60" t="s">
        <v>88</v>
      </c>
      <c r="H5" s="57" t="s">
        <v>100</v>
      </c>
      <c r="I5" s="60" t="s">
        <v>101</v>
      </c>
      <c r="J5" s="57" t="s">
        <v>102</v>
      </c>
    </row>
    <row r="6" s="68" customFormat="1" ht="30" customHeight="1" spans="1:10">
      <c r="A6" s="100" t="s">
        <v>92</v>
      </c>
      <c r="B6" s="82">
        <f>SUM(C6,G6)</f>
        <v>165.11</v>
      </c>
      <c r="C6" s="82">
        <f>SUM(D6,E6,F6)</f>
        <v>165.11</v>
      </c>
      <c r="D6" s="82">
        <v>165.11</v>
      </c>
      <c r="E6" s="82"/>
      <c r="F6" s="82"/>
      <c r="G6" s="82">
        <f>SUM(H6,I6,J6)</f>
        <v>0</v>
      </c>
      <c r="H6" s="82"/>
      <c r="I6" s="82"/>
      <c r="J6" s="82"/>
    </row>
    <row r="7" s="138" customFormat="1" ht="30" customHeight="1" spans="1:10">
      <c r="A7" s="75" t="s">
        <v>88</v>
      </c>
      <c r="B7" s="87">
        <f t="shared" ref="B7:J7" si="0">SUM(B6:B6)</f>
        <v>165.11</v>
      </c>
      <c r="C7" s="87">
        <f t="shared" si="0"/>
        <v>165.11</v>
      </c>
      <c r="D7" s="87">
        <f t="shared" si="0"/>
        <v>165.11</v>
      </c>
      <c r="E7" s="87">
        <f t="shared" si="0"/>
        <v>0</v>
      </c>
      <c r="F7" s="87">
        <f t="shared" si="0"/>
        <v>0</v>
      </c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</row>
  </sheetData>
  <mergeCells count="5">
    <mergeCell ref="A2:J2"/>
    <mergeCell ref="C4:F4"/>
    <mergeCell ref="G4:J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3.1" outlineLevelCol="3"/>
  <cols>
    <col min="1" max="1" width="41" style="105" customWidth="1"/>
    <col min="2" max="2" width="25.8285714285714" style="105" customWidth="1"/>
    <col min="3" max="3" width="55.8285714285714" style="105" customWidth="1"/>
    <col min="4" max="4" width="25.8285714285714" style="105" customWidth="1"/>
    <col min="5" max="257" width="10.6666666666667" style="51" customWidth="1"/>
  </cols>
  <sheetData>
    <row r="1" s="51" customFormat="1" ht="15.75" spans="1:4">
      <c r="A1" s="5" t="s">
        <v>103</v>
      </c>
      <c r="B1" s="105"/>
      <c r="C1" s="105"/>
      <c r="D1" s="105"/>
    </row>
    <row r="2" s="77" customFormat="1" ht="20.25" spans="1:4">
      <c r="A2" s="106" t="s">
        <v>104</v>
      </c>
      <c r="B2" s="106"/>
      <c r="C2" s="106"/>
      <c r="D2" s="106"/>
    </row>
    <row r="3" s="2" customFormat="1" ht="13.5" spans="1:4">
      <c r="A3" s="46" t="s">
        <v>37</v>
      </c>
      <c r="B3" s="125"/>
      <c r="C3" s="125"/>
      <c r="D3" s="56" t="s">
        <v>38</v>
      </c>
    </row>
    <row r="4" s="124" customFormat="1" ht="15" customHeight="1" spans="1:4">
      <c r="A4" s="126" t="s">
        <v>39</v>
      </c>
      <c r="B4" s="127"/>
      <c r="C4" s="126" t="s">
        <v>40</v>
      </c>
      <c r="D4" s="126"/>
    </row>
    <row r="5" s="124" customFormat="1" ht="15" customHeight="1" spans="1:4">
      <c r="A5" s="126" t="s">
        <v>105</v>
      </c>
      <c r="B5" s="128" t="s">
        <v>42</v>
      </c>
      <c r="C5" s="126" t="s">
        <v>105</v>
      </c>
      <c r="D5" s="128" t="s">
        <v>42</v>
      </c>
    </row>
    <row r="6" s="2" customFormat="1" ht="15" customHeight="1" spans="1:4">
      <c r="A6" s="100" t="s">
        <v>43</v>
      </c>
      <c r="B6" s="129">
        <f>SUM(B7:B9)</f>
        <v>165.11</v>
      </c>
      <c r="C6" s="100" t="s">
        <v>44</v>
      </c>
      <c r="D6" s="129">
        <f>SUM(D7:D29)</f>
        <v>165.11</v>
      </c>
    </row>
    <row r="7" s="2" customFormat="1" ht="15" customHeight="1" spans="1:4">
      <c r="A7" s="130" t="s">
        <v>106</v>
      </c>
      <c r="B7" s="129">
        <v>165.11</v>
      </c>
      <c r="C7" s="130" t="s">
        <v>46</v>
      </c>
      <c r="D7" s="129">
        <v>118.59</v>
      </c>
    </row>
    <row r="8" s="2" customFormat="1" ht="15" customHeight="1" spans="1:4">
      <c r="A8" s="130" t="s">
        <v>107</v>
      </c>
      <c r="B8" s="129"/>
      <c r="C8" s="130" t="s">
        <v>48</v>
      </c>
      <c r="D8" s="129"/>
    </row>
    <row r="9" s="2" customFormat="1" ht="15" customHeight="1" spans="1:4">
      <c r="A9" s="130" t="s">
        <v>108</v>
      </c>
      <c r="B9" s="129"/>
      <c r="C9" s="130" t="s">
        <v>50</v>
      </c>
      <c r="D9" s="129"/>
    </row>
    <row r="10" s="2" customFormat="1" ht="15" customHeight="1" spans="1:4">
      <c r="A10" s="130"/>
      <c r="B10" s="129"/>
      <c r="C10" s="130" t="s">
        <v>52</v>
      </c>
      <c r="D10" s="129"/>
    </row>
    <row r="11" s="2" customFormat="1" ht="15" customHeight="1" spans="1:4">
      <c r="A11" s="130"/>
      <c r="B11" s="129"/>
      <c r="C11" s="130" t="s">
        <v>54</v>
      </c>
      <c r="D11" s="129"/>
    </row>
    <row r="12" s="2" customFormat="1" ht="15" customHeight="1" spans="1:4">
      <c r="A12" s="131"/>
      <c r="B12" s="129"/>
      <c r="C12" s="130" t="s">
        <v>56</v>
      </c>
      <c r="D12" s="129"/>
    </row>
    <row r="13" s="2" customFormat="1" ht="15" customHeight="1" spans="1:4">
      <c r="A13" s="130"/>
      <c r="B13" s="129"/>
      <c r="C13" s="130" t="s">
        <v>58</v>
      </c>
      <c r="D13" s="129">
        <v>32.77</v>
      </c>
    </row>
    <row r="14" s="2" customFormat="1" ht="15" customHeight="1" spans="1:4">
      <c r="A14" s="130"/>
      <c r="B14" s="129"/>
      <c r="C14" s="130" t="s">
        <v>60</v>
      </c>
      <c r="D14" s="129">
        <v>5.75</v>
      </c>
    </row>
    <row r="15" s="2" customFormat="1" ht="15" customHeight="1" spans="1:4">
      <c r="A15" s="130"/>
      <c r="B15" s="129"/>
      <c r="C15" s="130" t="s">
        <v>62</v>
      </c>
      <c r="D15" s="129"/>
    </row>
    <row r="16" s="2" customFormat="1" ht="15" customHeight="1" spans="1:4">
      <c r="A16" s="130"/>
      <c r="B16" s="129"/>
      <c r="C16" s="130" t="s">
        <v>64</v>
      </c>
      <c r="D16" s="129"/>
    </row>
    <row r="17" s="2" customFormat="1" ht="15" customHeight="1" spans="1:4">
      <c r="A17" s="130"/>
      <c r="B17" s="129"/>
      <c r="C17" s="130" t="s">
        <v>66</v>
      </c>
      <c r="D17" s="129"/>
    </row>
    <row r="18" s="2" customFormat="1" ht="15" customHeight="1" spans="1:4">
      <c r="A18" s="130"/>
      <c r="B18" s="129"/>
      <c r="C18" s="132" t="s">
        <v>67</v>
      </c>
      <c r="D18" s="129"/>
    </row>
    <row r="19" s="2" customFormat="1" ht="15" customHeight="1" spans="1:4">
      <c r="A19" s="130"/>
      <c r="B19" s="129"/>
      <c r="C19" s="132" t="s">
        <v>68</v>
      </c>
      <c r="D19" s="129"/>
    </row>
    <row r="20" s="2" customFormat="1" ht="15" customHeight="1" spans="1:4">
      <c r="A20" s="130"/>
      <c r="B20" s="129"/>
      <c r="C20" s="130" t="s">
        <v>69</v>
      </c>
      <c r="D20" s="129"/>
    </row>
    <row r="21" s="2" customFormat="1" ht="15" customHeight="1" spans="1:4">
      <c r="A21" s="130"/>
      <c r="B21" s="129"/>
      <c r="C21" s="132" t="s">
        <v>70</v>
      </c>
      <c r="D21" s="129"/>
    </row>
    <row r="22" s="2" customFormat="1" ht="15" customHeight="1" spans="1:4">
      <c r="A22" s="130"/>
      <c r="B22" s="129"/>
      <c r="C22" s="132" t="s">
        <v>71</v>
      </c>
      <c r="D22" s="129">
        <v>8</v>
      </c>
    </row>
    <row r="23" s="2" customFormat="1" ht="15" customHeight="1" spans="1:4">
      <c r="A23" s="130"/>
      <c r="B23" s="129"/>
      <c r="C23" s="130" t="s">
        <v>72</v>
      </c>
      <c r="D23" s="129"/>
    </row>
    <row r="24" s="2" customFormat="1" ht="15" customHeight="1" spans="1:4">
      <c r="A24" s="130"/>
      <c r="B24" s="129"/>
      <c r="C24" s="132" t="s">
        <v>73</v>
      </c>
      <c r="D24" s="129"/>
    </row>
    <row r="25" s="2" customFormat="1" ht="15" customHeight="1" spans="1:4">
      <c r="A25" s="130"/>
      <c r="B25" s="129"/>
      <c r="C25" s="130" t="s">
        <v>74</v>
      </c>
      <c r="D25" s="129"/>
    </row>
    <row r="26" s="2" customFormat="1" ht="15" customHeight="1" spans="1:4">
      <c r="A26" s="130"/>
      <c r="B26" s="129"/>
      <c r="C26" s="132" t="s">
        <v>75</v>
      </c>
      <c r="D26" s="129"/>
    </row>
    <row r="27" s="2" customFormat="1" ht="15" customHeight="1" spans="1:4">
      <c r="A27" s="130"/>
      <c r="B27" s="129"/>
      <c r="C27" s="132" t="s">
        <v>76</v>
      </c>
      <c r="D27" s="129"/>
    </row>
    <row r="28" s="2" customFormat="1" ht="15" customHeight="1" spans="1:4">
      <c r="A28" s="130"/>
      <c r="B28" s="129"/>
      <c r="C28" s="133" t="s">
        <v>77</v>
      </c>
      <c r="D28" s="129"/>
    </row>
    <row r="29" s="2" customFormat="1" ht="15" customHeight="1" spans="1:4">
      <c r="A29" s="130"/>
      <c r="B29" s="129"/>
      <c r="C29" s="130" t="s">
        <v>78</v>
      </c>
      <c r="D29" s="129"/>
    </row>
    <row r="30" s="2" customFormat="1" ht="15" customHeight="1" spans="1:4">
      <c r="A30" s="130"/>
      <c r="B30" s="129"/>
      <c r="C30" s="134"/>
      <c r="D30" s="129"/>
    </row>
    <row r="31" s="2" customFormat="1" ht="15" customHeight="1" spans="1:4">
      <c r="A31" s="130" t="s">
        <v>79</v>
      </c>
      <c r="B31" s="129"/>
      <c r="C31" s="130" t="s">
        <v>80</v>
      </c>
      <c r="D31" s="129"/>
    </row>
    <row r="32" s="2" customFormat="1" ht="15" customHeight="1" spans="1:4">
      <c r="A32" s="134"/>
      <c r="B32" s="129"/>
      <c r="C32" s="135"/>
      <c r="D32" s="129"/>
    </row>
    <row r="33" s="79" customFormat="1" ht="15" customHeight="1" spans="1:4">
      <c r="A33" s="126" t="s">
        <v>81</v>
      </c>
      <c r="B33" s="136">
        <f>SUM(B6,B31)</f>
        <v>165.11</v>
      </c>
      <c r="C33" s="128" t="s">
        <v>82</v>
      </c>
      <c r="D33" s="136">
        <f>SUM(D6,D31)</f>
        <v>165.11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13.1"/>
  <cols>
    <col min="1" max="1" width="12.8285714285714" style="50" customWidth="1"/>
    <col min="2" max="2" width="38.8285714285714" style="50" customWidth="1"/>
    <col min="3" max="3" width="13.8285714285714" style="50" customWidth="1"/>
    <col min="4" max="6" width="13.8285714285714" style="51" customWidth="1"/>
    <col min="7" max="8" width="13.8285714285714" style="92" customWidth="1"/>
    <col min="9" max="9" width="13.8285714285714" style="51" customWidth="1"/>
    <col min="10" max="257" width="9.33333333333333" style="51" customWidth="1"/>
  </cols>
  <sheetData>
    <row r="1" ht="15.75" spans="1:1">
      <c r="A1" s="5" t="s">
        <v>109</v>
      </c>
    </row>
    <row r="2" ht="20.25" spans="1:9">
      <c r="A2" s="52" t="s">
        <v>110</v>
      </c>
      <c r="B2" s="52"/>
      <c r="C2" s="52"/>
      <c r="D2" s="93"/>
      <c r="E2" s="93"/>
      <c r="F2" s="93"/>
      <c r="G2" s="94"/>
      <c r="H2" s="94"/>
      <c r="I2" s="53"/>
    </row>
    <row r="3" s="2" customFormat="1" ht="13.5" spans="1:9">
      <c r="A3" s="46"/>
      <c r="B3" s="95"/>
      <c r="C3" s="95"/>
      <c r="D3" s="96"/>
      <c r="E3" s="2"/>
      <c r="F3" s="2"/>
      <c r="G3" s="97"/>
      <c r="H3" s="97"/>
      <c r="I3" s="46" t="s">
        <v>38</v>
      </c>
    </row>
    <row r="4" s="91" customFormat="1" ht="25" customHeight="1" spans="1:9">
      <c r="A4" s="57" t="s">
        <v>111</v>
      </c>
      <c r="B4" s="58" t="s">
        <v>112</v>
      </c>
      <c r="C4" s="98" t="s">
        <v>113</v>
      </c>
      <c r="D4" s="99" t="s">
        <v>114</v>
      </c>
      <c r="E4" s="99"/>
      <c r="F4" s="99"/>
      <c r="G4" s="99" t="s">
        <v>115</v>
      </c>
      <c r="H4" s="99"/>
      <c r="I4" s="99"/>
    </row>
    <row r="5" s="91" customFormat="1" ht="31.5" spans="1:9">
      <c r="A5" s="62"/>
      <c r="B5" s="63"/>
      <c r="C5" s="98"/>
      <c r="D5" s="99" t="s">
        <v>116</v>
      </c>
      <c r="E5" s="99" t="s">
        <v>117</v>
      </c>
      <c r="F5" s="99" t="s">
        <v>118</v>
      </c>
      <c r="G5" s="99" t="s">
        <v>116</v>
      </c>
      <c r="H5" s="60" t="s">
        <v>119</v>
      </c>
      <c r="I5" s="60" t="s">
        <v>120</v>
      </c>
    </row>
    <row r="6" s="48" customFormat="1" ht="25" customHeight="1" spans="1:9">
      <c r="A6" s="65"/>
      <c r="B6" s="100" t="s">
        <v>121</v>
      </c>
      <c r="C6" s="67">
        <f>SUM(C7:C10)/3</f>
        <v>118.59</v>
      </c>
      <c r="D6" s="67">
        <f>SUM(D7:D10)/3</f>
        <v>103.51</v>
      </c>
      <c r="E6" s="67"/>
      <c r="F6" s="67"/>
      <c r="G6" s="67">
        <f>SUM(G7:G10)/3</f>
        <v>15.08</v>
      </c>
      <c r="H6" s="67"/>
      <c r="I6" s="67"/>
    </row>
    <row r="7" s="48" customFormat="1" ht="25" customHeight="1" spans="1:9">
      <c r="A7" s="65" t="s">
        <v>122</v>
      </c>
      <c r="B7" s="100" t="s">
        <v>123</v>
      </c>
      <c r="C7" s="67">
        <f>SUM(C8:C10)/2</f>
        <v>118.59</v>
      </c>
      <c r="D7" s="67">
        <f>SUM(D8:D10)/2</f>
        <v>103.51</v>
      </c>
      <c r="E7" s="67"/>
      <c r="F7" s="67"/>
      <c r="G7" s="67">
        <f>SUM(G8:G10)/2</f>
        <v>15.08</v>
      </c>
      <c r="H7" s="67"/>
      <c r="I7" s="67"/>
    </row>
    <row r="8" s="68" customFormat="1" ht="25" customHeight="1" spans="1:9">
      <c r="A8" s="65" t="s">
        <v>124</v>
      </c>
      <c r="B8" s="69" t="s">
        <v>125</v>
      </c>
      <c r="C8" s="67">
        <f>SUM(C9:C10)</f>
        <v>118.59</v>
      </c>
      <c r="D8" s="67">
        <f>SUM(D9:D10)</f>
        <v>103.51</v>
      </c>
      <c r="E8" s="67"/>
      <c r="F8" s="67"/>
      <c r="G8" s="67">
        <f>SUM(G9:G10)</f>
        <v>15.08</v>
      </c>
      <c r="H8" s="67"/>
      <c r="I8" s="67"/>
    </row>
    <row r="9" s="68" customFormat="1" ht="25" customHeight="1" spans="1:9">
      <c r="A9" s="65" t="s">
        <v>126</v>
      </c>
      <c r="B9" s="69" t="s">
        <v>127</v>
      </c>
      <c r="C9" s="67">
        <f>SUM(E9:G9)</f>
        <v>103.51</v>
      </c>
      <c r="D9" s="67">
        <f>SUM(E9:F9)</f>
        <v>103.51</v>
      </c>
      <c r="E9" s="67">
        <v>95.41</v>
      </c>
      <c r="F9" s="67">
        <v>8.1</v>
      </c>
      <c r="G9" s="119">
        <f>SUM(H9:I9)</f>
        <v>0</v>
      </c>
      <c r="H9" s="67"/>
      <c r="I9" s="67"/>
    </row>
    <row r="10" s="68" customFormat="1" ht="25" customHeight="1" spans="1:9">
      <c r="A10" s="65" t="s">
        <v>128</v>
      </c>
      <c r="B10" s="69" t="s">
        <v>129</v>
      </c>
      <c r="C10" s="67">
        <f>SUM(E10:G10)</f>
        <v>15.08</v>
      </c>
      <c r="D10" s="67">
        <f>SUM(E10:F10)</f>
        <v>0</v>
      </c>
      <c r="E10" s="67"/>
      <c r="F10" s="67"/>
      <c r="G10" s="119">
        <f>SUM(H10:I10)</f>
        <v>15.08</v>
      </c>
      <c r="H10" s="67">
        <v>15.08</v>
      </c>
      <c r="I10" s="67"/>
    </row>
    <row r="11" s="48" customFormat="1" ht="25" customHeight="1" spans="1:9">
      <c r="A11" s="65" t="s">
        <v>130</v>
      </c>
      <c r="B11" s="100" t="s">
        <v>131</v>
      </c>
      <c r="C11" s="67">
        <v>5.75</v>
      </c>
      <c r="D11" s="67">
        <v>5.75</v>
      </c>
      <c r="E11" s="67">
        <v>5.75</v>
      </c>
      <c r="F11" s="67"/>
      <c r="G11" s="67">
        <f>SUM(G12:G15)/3</f>
        <v>0</v>
      </c>
      <c r="H11" s="67"/>
      <c r="I11" s="67"/>
    </row>
    <row r="12" s="68" customFormat="1" ht="25" customHeight="1" spans="1:9">
      <c r="A12" s="65" t="s">
        <v>132</v>
      </c>
      <c r="B12" s="69" t="s">
        <v>133</v>
      </c>
      <c r="C12" s="67">
        <v>5.75</v>
      </c>
      <c r="D12" s="67">
        <v>5.75</v>
      </c>
      <c r="E12" s="67">
        <v>5.75</v>
      </c>
      <c r="F12" s="67"/>
      <c r="G12" s="67">
        <f>SUM(G13:G15)/2</f>
        <v>0</v>
      </c>
      <c r="H12" s="67"/>
      <c r="I12" s="67"/>
    </row>
    <row r="13" s="68" customFormat="1" ht="25" customHeight="1" spans="1:9">
      <c r="A13" s="65" t="s">
        <v>134</v>
      </c>
      <c r="B13" s="69" t="s">
        <v>135</v>
      </c>
      <c r="C13" s="67">
        <v>5.5</v>
      </c>
      <c r="D13" s="67">
        <v>5.5</v>
      </c>
      <c r="E13" s="67">
        <v>5.5</v>
      </c>
      <c r="F13" s="67"/>
      <c r="G13" s="119">
        <f>SUM(G14:G15)</f>
        <v>0</v>
      </c>
      <c r="H13" s="67"/>
      <c r="I13" s="67"/>
    </row>
    <row r="14" s="68" customFormat="1" ht="25" customHeight="1" spans="1:9">
      <c r="A14" s="65" t="s">
        <v>136</v>
      </c>
      <c r="B14" s="69" t="s">
        <v>137</v>
      </c>
      <c r="C14" s="67">
        <f>SUM(E14:G14)</f>
        <v>0.25</v>
      </c>
      <c r="D14" s="67">
        <f>SUM(E14:F14)</f>
        <v>0.25</v>
      </c>
      <c r="E14" s="67">
        <v>0.25</v>
      </c>
      <c r="F14" s="67"/>
      <c r="G14" s="119">
        <f>SUM(H14:I14)</f>
        <v>0</v>
      </c>
      <c r="H14" s="67"/>
      <c r="I14" s="67"/>
    </row>
    <row r="15" s="68" customFormat="1" ht="25" customHeight="1" spans="1:9">
      <c r="A15" s="65" t="s">
        <v>138</v>
      </c>
      <c r="B15" s="69" t="s">
        <v>139</v>
      </c>
      <c r="C15" s="67">
        <f>SUM(E15:G15)</f>
        <v>8</v>
      </c>
      <c r="D15" s="67">
        <v>8</v>
      </c>
      <c r="E15" s="67">
        <v>8</v>
      </c>
      <c r="F15" s="67"/>
      <c r="G15" s="119">
        <f>SUM(H15:I15)</f>
        <v>0</v>
      </c>
      <c r="H15" s="67"/>
      <c r="I15" s="67"/>
    </row>
    <row r="16" s="68" customFormat="1" ht="25" customHeight="1" spans="1:9">
      <c r="A16" s="120" t="s">
        <v>140</v>
      </c>
      <c r="B16" s="69" t="s">
        <v>141</v>
      </c>
      <c r="C16" s="67">
        <v>8</v>
      </c>
      <c r="D16" s="67">
        <v>8</v>
      </c>
      <c r="E16" s="67">
        <v>8</v>
      </c>
      <c r="F16" s="67"/>
      <c r="G16" s="119"/>
      <c r="H16" s="121"/>
      <c r="I16" s="67"/>
    </row>
    <row r="17" s="68" customFormat="1" ht="25" customHeight="1" spans="1:9">
      <c r="A17" s="120" t="s">
        <v>142</v>
      </c>
      <c r="B17" s="69" t="s">
        <v>143</v>
      </c>
      <c r="C17" s="67">
        <f>SUM(E17:G17)</f>
        <v>8</v>
      </c>
      <c r="D17" s="67">
        <v>8</v>
      </c>
      <c r="E17" s="67">
        <v>8</v>
      </c>
      <c r="F17" s="67"/>
      <c r="G17" s="119">
        <f>SUM(H17:I17)</f>
        <v>0</v>
      </c>
      <c r="H17" s="121"/>
      <c r="I17" s="67"/>
    </row>
    <row r="18" s="68" customFormat="1" ht="25" customHeight="1" spans="1:9">
      <c r="A18" s="120" t="s">
        <v>144</v>
      </c>
      <c r="B18" s="122" t="s">
        <v>145</v>
      </c>
      <c r="C18" s="67">
        <f>SUM(E18:G18)</f>
        <v>32.77</v>
      </c>
      <c r="D18" s="67">
        <f>SUM(E18:F18)</f>
        <v>32.77</v>
      </c>
      <c r="E18" s="67">
        <v>32.77</v>
      </c>
      <c r="F18" s="67"/>
      <c r="G18" s="119">
        <f>SUM(H18:I18)</f>
        <v>0</v>
      </c>
      <c r="H18" s="121"/>
      <c r="I18" s="67"/>
    </row>
    <row r="19" s="68" customFormat="1" ht="25" customHeight="1" spans="1:9">
      <c r="A19" s="120" t="s">
        <v>146</v>
      </c>
      <c r="B19" s="122" t="s">
        <v>147</v>
      </c>
      <c r="C19" s="67">
        <f>SUM(E19:G19)</f>
        <v>32.77</v>
      </c>
      <c r="D19" s="67">
        <f>SUM(E19:F19)</f>
        <v>32.77</v>
      </c>
      <c r="E19" s="67">
        <v>32.77</v>
      </c>
      <c r="F19" s="67"/>
      <c r="G19" s="119">
        <f>SUM(H19:I19)</f>
        <v>0</v>
      </c>
      <c r="H19" s="121"/>
      <c r="I19" s="67"/>
    </row>
    <row r="20" s="68" customFormat="1" ht="25" customHeight="1" spans="1:9">
      <c r="A20" s="120" t="s">
        <v>148</v>
      </c>
      <c r="B20" s="122" t="s">
        <v>149</v>
      </c>
      <c r="C20" s="67">
        <v>24.77</v>
      </c>
      <c r="D20" s="67">
        <v>24.77</v>
      </c>
      <c r="E20" s="67">
        <v>24.77</v>
      </c>
      <c r="F20" s="67"/>
      <c r="G20" s="119"/>
      <c r="H20" s="121"/>
      <c r="I20" s="67"/>
    </row>
    <row r="21" s="68" customFormat="1" ht="25" customHeight="1" spans="1:9">
      <c r="A21" s="120" t="s">
        <v>150</v>
      </c>
      <c r="B21" s="123" t="s">
        <v>151</v>
      </c>
      <c r="C21" s="67">
        <v>8</v>
      </c>
      <c r="D21" s="67">
        <v>8</v>
      </c>
      <c r="E21" s="67">
        <v>8</v>
      </c>
      <c r="F21" s="67"/>
      <c r="G21" s="119"/>
      <c r="H21" s="121"/>
      <c r="I21" s="67"/>
    </row>
    <row r="22" s="49" customFormat="1" ht="25" customHeight="1" spans="1:9">
      <c r="A22" s="75" t="s">
        <v>88</v>
      </c>
      <c r="B22" s="75"/>
      <c r="C22" s="73">
        <f>C7+C11+C15+C18</f>
        <v>165.11</v>
      </c>
      <c r="D22" s="73">
        <f>D7+D11+D15+D18</f>
        <v>150.03</v>
      </c>
      <c r="E22" s="73">
        <f>E9+E11+E15+E18</f>
        <v>141.93</v>
      </c>
      <c r="F22" s="73">
        <f>F9</f>
        <v>8.1</v>
      </c>
      <c r="G22" s="73">
        <f>SUM(G6:G21)/4</f>
        <v>15.08</v>
      </c>
      <c r="H22" s="73">
        <f>H10</f>
        <v>15.08</v>
      </c>
      <c r="I22" s="73">
        <f>SUM(I6:I21)/4</f>
        <v>0</v>
      </c>
    </row>
  </sheetData>
  <mergeCells count="7">
    <mergeCell ref="A2:I2"/>
    <mergeCell ref="D4:F4"/>
    <mergeCell ref="G4:I4"/>
    <mergeCell ref="A22:B22"/>
    <mergeCell ref="A4:A5"/>
    <mergeCell ref="B4:B5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pane xSplit="3" ySplit="5" topLeftCell="D12" activePane="bottomRight" state="frozen"/>
      <selection/>
      <selection pane="topRight"/>
      <selection pane="bottomLeft"/>
      <selection pane="bottomRight" activeCell="C20" sqref="C20"/>
    </sheetView>
  </sheetViews>
  <sheetFormatPr defaultColWidth="9" defaultRowHeight="13.1" outlineLevelCol="5"/>
  <cols>
    <col min="1" max="2" width="10.8285714285714" style="105" customWidth="1"/>
    <col min="3" max="3" width="55.8285714285714" style="105" customWidth="1"/>
    <col min="4" max="6" width="20.8285714285714" style="105" customWidth="1"/>
    <col min="7" max="257" width="9.33333333333333" style="105" customWidth="1"/>
  </cols>
  <sheetData>
    <row r="1" ht="15.75" spans="1:1">
      <c r="A1" s="5" t="s">
        <v>152</v>
      </c>
    </row>
    <row r="2" ht="20.25" spans="1:6">
      <c r="A2" s="106" t="s">
        <v>153</v>
      </c>
      <c r="B2" s="106"/>
      <c r="C2" s="106"/>
      <c r="D2" s="106"/>
      <c r="E2" s="106"/>
      <c r="F2" s="106"/>
    </row>
    <row r="3" s="101" customFormat="1" ht="13.5" spans="1:6">
      <c r="A3" s="46"/>
      <c r="B3" s="107"/>
      <c r="C3" s="107"/>
      <c r="D3" s="107"/>
      <c r="F3" s="56" t="s">
        <v>38</v>
      </c>
    </row>
    <row r="4" s="102" customFormat="1" ht="25" customHeight="1" spans="1:6">
      <c r="A4" s="108" t="s">
        <v>111</v>
      </c>
      <c r="B4" s="109"/>
      <c r="C4" s="108" t="s">
        <v>112</v>
      </c>
      <c r="D4" s="110" t="s">
        <v>114</v>
      </c>
      <c r="E4" s="110"/>
      <c r="F4" s="110"/>
    </row>
    <row r="5" s="102" customFormat="1" ht="25" customHeight="1" spans="1:6">
      <c r="A5" s="111" t="s">
        <v>154</v>
      </c>
      <c r="B5" s="111" t="s">
        <v>155</v>
      </c>
      <c r="C5" s="112"/>
      <c r="D5" s="113" t="s">
        <v>116</v>
      </c>
      <c r="E5" s="113" t="s">
        <v>117</v>
      </c>
      <c r="F5" s="113" t="s">
        <v>118</v>
      </c>
    </row>
    <row r="6" s="103" customFormat="1" ht="25" customHeight="1" spans="1:6">
      <c r="A6" s="114"/>
      <c r="B6" s="114"/>
      <c r="C6" s="100" t="s">
        <v>121</v>
      </c>
      <c r="D6" s="82"/>
      <c r="E6" s="82"/>
      <c r="F6" s="82"/>
    </row>
    <row r="7" s="103" customFormat="1" ht="25" customHeight="1" spans="1:6">
      <c r="A7" s="114" t="s">
        <v>156</v>
      </c>
      <c r="B7" s="114"/>
      <c r="C7" s="115" t="s">
        <v>157</v>
      </c>
      <c r="D7" s="82">
        <f>SUM(E7:F7)</f>
        <v>111.25</v>
      </c>
      <c r="E7" s="82">
        <f>SUM(E8:E15)</f>
        <v>111.25</v>
      </c>
      <c r="F7" s="82">
        <f>SUM(F8:F9)</f>
        <v>0</v>
      </c>
    </row>
    <row r="8" s="103" customFormat="1" ht="25" customHeight="1" spans="1:6">
      <c r="A8" s="114"/>
      <c r="B8" s="114" t="s">
        <v>158</v>
      </c>
      <c r="C8" s="115" t="s">
        <v>159</v>
      </c>
      <c r="D8" s="82">
        <f>SUM(E8:F8)</f>
        <v>27.84</v>
      </c>
      <c r="E8" s="82">
        <v>27.84</v>
      </c>
      <c r="F8" s="82"/>
    </row>
    <row r="9" s="103" customFormat="1" ht="25" customHeight="1" spans="1:6">
      <c r="A9" s="114"/>
      <c r="B9" s="114" t="s">
        <v>160</v>
      </c>
      <c r="C9" s="115" t="s">
        <v>161</v>
      </c>
      <c r="D9" s="82">
        <f>SUM(E9:F9)</f>
        <v>20.08</v>
      </c>
      <c r="E9" s="82">
        <v>20.08</v>
      </c>
      <c r="F9" s="82"/>
    </row>
    <row r="10" s="103" customFormat="1" ht="25" customHeight="1" spans="1:6">
      <c r="A10" s="114"/>
      <c r="B10" s="114" t="s">
        <v>162</v>
      </c>
      <c r="C10" s="115" t="s">
        <v>163</v>
      </c>
      <c r="D10" s="82">
        <v>24.75</v>
      </c>
      <c r="E10" s="82">
        <v>24.75</v>
      </c>
      <c r="F10" s="82">
        <f>SUM(F11)</f>
        <v>0</v>
      </c>
    </row>
    <row r="11" s="103" customFormat="1" ht="25" customHeight="1" spans="1:6">
      <c r="A11" s="114"/>
      <c r="B11" s="114" t="s">
        <v>164</v>
      </c>
      <c r="C11" s="115" t="s">
        <v>165</v>
      </c>
      <c r="D11" s="82">
        <f>SUM(E11:F11)</f>
        <v>8</v>
      </c>
      <c r="E11" s="82">
        <v>8</v>
      </c>
      <c r="F11" s="82"/>
    </row>
    <row r="12" s="103" customFormat="1" ht="25" customHeight="1" spans="1:6">
      <c r="A12" s="114"/>
      <c r="B12" s="114" t="s">
        <v>166</v>
      </c>
      <c r="C12" s="115" t="s">
        <v>167</v>
      </c>
      <c r="D12" s="82">
        <v>5.5</v>
      </c>
      <c r="E12" s="82">
        <v>5.5</v>
      </c>
      <c r="F12" s="82"/>
    </row>
    <row r="13" s="103" customFormat="1" ht="25" customHeight="1" spans="1:6">
      <c r="A13" s="114"/>
      <c r="B13" s="114" t="s">
        <v>168</v>
      </c>
      <c r="C13" s="115" t="s">
        <v>169</v>
      </c>
      <c r="D13" s="82">
        <v>0.25</v>
      </c>
      <c r="E13" s="82">
        <v>0.25</v>
      </c>
      <c r="F13" s="82"/>
    </row>
    <row r="14" s="103" customFormat="1" ht="25" customHeight="1" spans="1:6">
      <c r="A14" s="114"/>
      <c r="B14" s="114" t="s">
        <v>170</v>
      </c>
      <c r="C14" s="115" t="s">
        <v>171</v>
      </c>
      <c r="D14" s="82">
        <v>8</v>
      </c>
      <c r="E14" s="82">
        <v>8</v>
      </c>
      <c r="F14" s="82"/>
    </row>
    <row r="15" s="103" customFormat="1" ht="25" customHeight="1" spans="1:6">
      <c r="A15" s="114"/>
      <c r="B15" s="114" t="s">
        <v>172</v>
      </c>
      <c r="C15" s="115" t="s">
        <v>173</v>
      </c>
      <c r="D15" s="82">
        <v>16.83</v>
      </c>
      <c r="E15" s="82">
        <v>16.83</v>
      </c>
      <c r="F15" s="82"/>
    </row>
    <row r="16" s="103" customFormat="1" ht="25" customHeight="1" spans="1:6">
      <c r="A16" s="114" t="s">
        <v>174</v>
      </c>
      <c r="B16" s="114"/>
      <c r="C16" s="115" t="s">
        <v>175</v>
      </c>
      <c r="D16" s="82">
        <f>SUM(D17:D22)</f>
        <v>12.9</v>
      </c>
      <c r="E16" s="82">
        <f>E21+E22</f>
        <v>4.8</v>
      </c>
      <c r="F16" s="82">
        <f>SUM(F17:F20)</f>
        <v>8.1</v>
      </c>
    </row>
    <row r="17" s="103" customFormat="1" ht="25" customHeight="1" spans="1:6">
      <c r="A17" s="114"/>
      <c r="B17" s="114" t="s">
        <v>158</v>
      </c>
      <c r="C17" s="115" t="s">
        <v>176</v>
      </c>
      <c r="D17" s="82">
        <f>SUM(E17:F17)</f>
        <v>5.44</v>
      </c>
      <c r="E17" s="82"/>
      <c r="F17" s="82">
        <v>5.44</v>
      </c>
    </row>
    <row r="18" s="103" customFormat="1" ht="25" customHeight="1" spans="1:6">
      <c r="A18" s="114"/>
      <c r="B18" s="114" t="s">
        <v>177</v>
      </c>
      <c r="C18" s="115" t="s">
        <v>178</v>
      </c>
      <c r="D18" s="82">
        <v>0.06</v>
      </c>
      <c r="E18" s="82"/>
      <c r="F18" s="82">
        <v>0.06</v>
      </c>
    </row>
    <row r="19" s="103" customFormat="1" ht="25" customHeight="1" spans="1:6">
      <c r="A19" s="114"/>
      <c r="B19" s="114" t="s">
        <v>179</v>
      </c>
      <c r="C19" s="100" t="s">
        <v>180</v>
      </c>
      <c r="D19" s="82">
        <v>1.4</v>
      </c>
      <c r="E19" s="82"/>
      <c r="F19" s="82">
        <v>1.4</v>
      </c>
    </row>
    <row r="20" s="103" customFormat="1" ht="25" customHeight="1" spans="1:6">
      <c r="A20" s="114"/>
      <c r="B20" s="114" t="s">
        <v>181</v>
      </c>
      <c r="C20" s="115" t="s">
        <v>182</v>
      </c>
      <c r="D20" s="82">
        <f>SUM(E20:F20)</f>
        <v>1.2</v>
      </c>
      <c r="E20" s="82"/>
      <c r="F20" s="82">
        <v>1.2</v>
      </c>
    </row>
    <row r="21" s="103" customFormat="1" ht="25" customHeight="1" spans="1:6">
      <c r="A21" s="114"/>
      <c r="B21" s="114" t="s">
        <v>183</v>
      </c>
      <c r="C21" s="115" t="s">
        <v>184</v>
      </c>
      <c r="D21" s="82">
        <f>SUM(E21:F21)</f>
        <v>4.1</v>
      </c>
      <c r="E21" s="82">
        <v>4.1</v>
      </c>
      <c r="F21" s="82"/>
    </row>
    <row r="22" s="103" customFormat="1" ht="25" customHeight="1" spans="1:6">
      <c r="A22" s="114"/>
      <c r="B22" s="114" t="s">
        <v>172</v>
      </c>
      <c r="C22" s="115" t="s">
        <v>185</v>
      </c>
      <c r="D22" s="82">
        <v>0.7</v>
      </c>
      <c r="E22" s="82">
        <v>0.7</v>
      </c>
      <c r="F22" s="82"/>
    </row>
    <row r="23" s="103" customFormat="1" ht="25" customHeight="1" spans="1:6">
      <c r="A23" s="114" t="s">
        <v>186</v>
      </c>
      <c r="B23" s="114"/>
      <c r="C23" s="115" t="s">
        <v>187</v>
      </c>
      <c r="D23" s="82">
        <f>D24+D25</f>
        <v>25.88</v>
      </c>
      <c r="E23" s="82">
        <f>E24+E25</f>
        <v>25.88</v>
      </c>
      <c r="F23" s="82"/>
    </row>
    <row r="24" s="103" customFormat="1" ht="25" customHeight="1" spans="1:6">
      <c r="A24" s="114"/>
      <c r="B24" s="114" t="s">
        <v>160</v>
      </c>
      <c r="C24" s="115" t="s">
        <v>188</v>
      </c>
      <c r="D24" s="82">
        <v>10.87</v>
      </c>
      <c r="E24" s="82">
        <v>10.87</v>
      </c>
      <c r="F24" s="82"/>
    </row>
    <row r="25" s="103" customFormat="1" ht="25" customHeight="1" spans="1:6">
      <c r="A25" s="114"/>
      <c r="B25" s="114" t="s">
        <v>189</v>
      </c>
      <c r="C25" s="115" t="s">
        <v>190</v>
      </c>
      <c r="D25" s="82">
        <v>15.01</v>
      </c>
      <c r="E25" s="82">
        <v>15.01</v>
      </c>
      <c r="F25" s="82"/>
    </row>
    <row r="26" s="104" customFormat="1" ht="25" customHeight="1" spans="1:6">
      <c r="A26" s="116" t="s">
        <v>88</v>
      </c>
      <c r="B26" s="117"/>
      <c r="C26" s="118"/>
      <c r="D26" s="87">
        <f>D7+D16+D23</f>
        <v>150.03</v>
      </c>
      <c r="E26" s="87">
        <f>E7+E16+E23</f>
        <v>141.93</v>
      </c>
      <c r="F26" s="87">
        <f>F16</f>
        <v>8.1</v>
      </c>
    </row>
  </sheetData>
  <mergeCells count="5">
    <mergeCell ref="A2:F2"/>
    <mergeCell ref="A4:B4"/>
    <mergeCell ref="D4:F4"/>
    <mergeCell ref="A26:C26"/>
    <mergeCell ref="C4:C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1" outlineLevelCol="5"/>
  <cols>
    <col min="1" max="2" width="10.8285714285714" style="105" customWidth="1"/>
    <col min="3" max="3" width="55.8285714285714" style="105" customWidth="1"/>
    <col min="4" max="6" width="20.8285714285714" style="105" customWidth="1"/>
    <col min="7" max="257" width="9.33333333333333" style="105" customWidth="1"/>
  </cols>
  <sheetData>
    <row r="1" ht="15.75" spans="1:1">
      <c r="A1" s="5" t="s">
        <v>191</v>
      </c>
    </row>
    <row r="2" ht="20.25" spans="1:6">
      <c r="A2" s="106" t="s">
        <v>192</v>
      </c>
      <c r="B2" s="106"/>
      <c r="C2" s="106"/>
      <c r="D2" s="106"/>
      <c r="E2" s="106"/>
      <c r="F2" s="106"/>
    </row>
    <row r="3" s="101" customFormat="1" ht="13.5" spans="1:6">
      <c r="A3" s="46"/>
      <c r="B3" s="107"/>
      <c r="C3" s="107"/>
      <c r="D3" s="107"/>
      <c r="F3" s="56" t="s">
        <v>38</v>
      </c>
    </row>
    <row r="4" s="102" customFormat="1" ht="25" customHeight="1" spans="1:6">
      <c r="A4" s="108" t="s">
        <v>111</v>
      </c>
      <c r="B4" s="109"/>
      <c r="C4" s="108" t="s">
        <v>112</v>
      </c>
      <c r="D4" s="110" t="s">
        <v>114</v>
      </c>
      <c r="E4" s="110"/>
      <c r="F4" s="110"/>
    </row>
    <row r="5" s="102" customFormat="1" ht="25" customHeight="1" spans="1:6">
      <c r="A5" s="111" t="s">
        <v>154</v>
      </c>
      <c r="B5" s="111" t="s">
        <v>155</v>
      </c>
      <c r="C5" s="112"/>
      <c r="D5" s="113" t="s">
        <v>116</v>
      </c>
      <c r="E5" s="113" t="s">
        <v>117</v>
      </c>
      <c r="F5" s="113" t="s">
        <v>118</v>
      </c>
    </row>
    <row r="6" s="103" customFormat="1" ht="25" customHeight="1" spans="1:6">
      <c r="A6" s="114"/>
      <c r="B6" s="114"/>
      <c r="C6" s="100" t="s">
        <v>121</v>
      </c>
      <c r="D6" s="82"/>
      <c r="E6" s="82"/>
      <c r="F6" s="82"/>
    </row>
    <row r="7" s="103" customFormat="1" ht="25" customHeight="1" spans="1:6">
      <c r="A7" s="114" t="s">
        <v>193</v>
      </c>
      <c r="B7" s="114"/>
      <c r="C7" s="115" t="s">
        <v>194</v>
      </c>
      <c r="D7" s="82">
        <f>D8+D9+D10+D11</f>
        <v>111.25</v>
      </c>
      <c r="E7" s="82">
        <f>E8+E9+E10+E11</f>
        <v>111.25</v>
      </c>
      <c r="F7" s="82"/>
    </row>
    <row r="8" s="103" customFormat="1" ht="25" customHeight="1" spans="1:6">
      <c r="A8" s="114"/>
      <c r="B8" s="114" t="s">
        <v>158</v>
      </c>
      <c r="C8" s="115" t="s">
        <v>195</v>
      </c>
      <c r="D8" s="82">
        <v>72.67</v>
      </c>
      <c r="E8" s="82">
        <v>72.67</v>
      </c>
      <c r="F8" s="82"/>
    </row>
    <row r="9" s="103" customFormat="1" ht="25" customHeight="1" spans="1:6">
      <c r="A9" s="114"/>
      <c r="B9" s="114" t="s">
        <v>160</v>
      </c>
      <c r="C9" s="115" t="s">
        <v>196</v>
      </c>
      <c r="D9" s="82">
        <v>13.75</v>
      </c>
      <c r="E9" s="82">
        <v>13.75</v>
      </c>
      <c r="F9" s="82"/>
    </row>
    <row r="10" s="103" customFormat="1" ht="25" customHeight="1" spans="1:6">
      <c r="A10" s="114"/>
      <c r="B10" s="114" t="s">
        <v>162</v>
      </c>
      <c r="C10" s="115" t="s">
        <v>171</v>
      </c>
      <c r="D10" s="82">
        <v>8</v>
      </c>
      <c r="E10" s="82">
        <v>8</v>
      </c>
      <c r="F10" s="82"/>
    </row>
    <row r="11" s="103" customFormat="1" ht="25" customHeight="1" spans="1:6">
      <c r="A11" s="114"/>
      <c r="B11" s="114" t="s">
        <v>172</v>
      </c>
      <c r="C11" s="115" t="s">
        <v>173</v>
      </c>
      <c r="D11" s="82">
        <v>16.83</v>
      </c>
      <c r="E11" s="82">
        <v>16.83</v>
      </c>
      <c r="F11" s="82"/>
    </row>
    <row r="12" s="103" customFormat="1" ht="25" customHeight="1" spans="1:6">
      <c r="A12" s="114" t="s">
        <v>197</v>
      </c>
      <c r="B12" s="114"/>
      <c r="C12" s="115" t="s">
        <v>198</v>
      </c>
      <c r="D12" s="82">
        <f>D13+D14+D15</f>
        <v>12.9</v>
      </c>
      <c r="E12" s="82">
        <f>E13+E15</f>
        <v>4.8</v>
      </c>
      <c r="F12" s="82">
        <f>F13+F14</f>
        <v>8.1</v>
      </c>
    </row>
    <row r="13" s="103" customFormat="1" ht="25" customHeight="1" spans="1:6">
      <c r="A13" s="114"/>
      <c r="B13" s="114" t="s">
        <v>158</v>
      </c>
      <c r="C13" s="115" t="s">
        <v>199</v>
      </c>
      <c r="D13" s="82">
        <v>11</v>
      </c>
      <c r="E13" s="82">
        <v>4.1</v>
      </c>
      <c r="F13" s="82">
        <v>6.9</v>
      </c>
    </row>
    <row r="14" s="103" customFormat="1" ht="25" customHeight="1" spans="1:6">
      <c r="A14" s="114"/>
      <c r="B14" s="114" t="s">
        <v>164</v>
      </c>
      <c r="C14" s="100" t="s">
        <v>182</v>
      </c>
      <c r="D14" s="82">
        <v>1.2</v>
      </c>
      <c r="E14" s="82"/>
      <c r="F14" s="82">
        <v>1.2</v>
      </c>
    </row>
    <row r="15" s="103" customFormat="1" ht="25" customHeight="1" spans="1:6">
      <c r="A15" s="114"/>
      <c r="B15" s="114" t="s">
        <v>172</v>
      </c>
      <c r="C15" s="115" t="s">
        <v>185</v>
      </c>
      <c r="D15" s="82">
        <v>0.7</v>
      </c>
      <c r="E15" s="82">
        <v>0.7</v>
      </c>
      <c r="F15" s="82"/>
    </row>
    <row r="16" s="103" customFormat="1" ht="25" customHeight="1" spans="1:6">
      <c r="A16" s="114" t="s">
        <v>200</v>
      </c>
      <c r="B16" s="114"/>
      <c r="C16" s="115" t="s">
        <v>187</v>
      </c>
      <c r="D16" s="82">
        <f>D17+D18</f>
        <v>25.88</v>
      </c>
      <c r="E16" s="82">
        <f>E17+E18</f>
        <v>25.88</v>
      </c>
      <c r="F16" s="82"/>
    </row>
    <row r="17" s="103" customFormat="1" ht="25" customHeight="1" spans="1:6">
      <c r="A17" s="114"/>
      <c r="B17" s="114" t="s">
        <v>158</v>
      </c>
      <c r="C17" s="115" t="s">
        <v>201</v>
      </c>
      <c r="D17" s="82">
        <v>15.01</v>
      </c>
      <c r="E17" s="82">
        <v>15.01</v>
      </c>
      <c r="F17" s="82"/>
    </row>
    <row r="18" s="103" customFormat="1" ht="25" customHeight="1" spans="1:6">
      <c r="A18" s="114"/>
      <c r="B18" s="114" t="s">
        <v>189</v>
      </c>
      <c r="C18" s="115" t="s">
        <v>202</v>
      </c>
      <c r="D18" s="82">
        <v>10.87</v>
      </c>
      <c r="E18" s="82">
        <v>10.87</v>
      </c>
      <c r="F18" s="82"/>
    </row>
    <row r="19" s="104" customFormat="1" ht="25" customHeight="1" spans="1:6">
      <c r="A19" s="116" t="s">
        <v>88</v>
      </c>
      <c r="B19" s="117"/>
      <c r="C19" s="118"/>
      <c r="D19" s="87">
        <f>D7+D12+D16</f>
        <v>150.03</v>
      </c>
      <c r="E19" s="87">
        <f>E7+E12+E16</f>
        <v>141.93</v>
      </c>
      <c r="F19" s="87">
        <f>F12</f>
        <v>8.1</v>
      </c>
    </row>
  </sheetData>
  <mergeCells count="5">
    <mergeCell ref="A2:F2"/>
    <mergeCell ref="A4:B4"/>
    <mergeCell ref="D4:F4"/>
    <mergeCell ref="A19:C19"/>
    <mergeCell ref="C4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1" outlineLevelRow="7"/>
  <cols>
    <col min="1" max="1" width="12.8285714285714" style="50" customWidth="1"/>
    <col min="2" max="2" width="38.8285714285714" style="50" customWidth="1"/>
    <col min="3" max="3" width="13.8285714285714" style="50" customWidth="1"/>
    <col min="4" max="6" width="13.8285714285714" style="51" customWidth="1"/>
    <col min="7" max="8" width="13.8285714285714" style="92" customWidth="1"/>
    <col min="9" max="9" width="13.8285714285714" style="51" customWidth="1"/>
    <col min="10" max="257" width="9.33333333333333" style="51" customWidth="1"/>
  </cols>
  <sheetData>
    <row r="1" ht="15.75" spans="1:1">
      <c r="A1" s="5" t="s">
        <v>203</v>
      </c>
    </row>
    <row r="2" ht="20.25" spans="1:9">
      <c r="A2" s="52" t="s">
        <v>204</v>
      </c>
      <c r="B2" s="52"/>
      <c r="C2" s="52"/>
      <c r="D2" s="93"/>
      <c r="E2" s="93"/>
      <c r="F2" s="93"/>
      <c r="G2" s="94"/>
      <c r="H2" s="94"/>
      <c r="I2" s="53"/>
    </row>
    <row r="3" s="2" customFormat="1" ht="13.5" spans="1:9">
      <c r="A3" s="46"/>
      <c r="B3" s="95"/>
      <c r="C3" s="95"/>
      <c r="D3" s="96"/>
      <c r="E3" s="2"/>
      <c r="F3" s="2"/>
      <c r="G3" s="97"/>
      <c r="H3" s="97"/>
      <c r="I3" s="46" t="s">
        <v>38</v>
      </c>
    </row>
    <row r="4" s="91" customFormat="1" ht="25" customHeight="1" spans="1:9">
      <c r="A4" s="57" t="s">
        <v>111</v>
      </c>
      <c r="B4" s="58" t="s">
        <v>112</v>
      </c>
      <c r="C4" s="98" t="s">
        <v>113</v>
      </c>
      <c r="D4" s="99" t="s">
        <v>114</v>
      </c>
      <c r="E4" s="99"/>
      <c r="F4" s="99"/>
      <c r="G4" s="99" t="s">
        <v>115</v>
      </c>
      <c r="H4" s="99"/>
      <c r="I4" s="99"/>
    </row>
    <row r="5" s="91" customFormat="1" ht="31.5" spans="1:9">
      <c r="A5" s="62"/>
      <c r="B5" s="63"/>
      <c r="C5" s="98"/>
      <c r="D5" s="99" t="s">
        <v>116</v>
      </c>
      <c r="E5" s="99" t="s">
        <v>117</v>
      </c>
      <c r="F5" s="99" t="s">
        <v>118</v>
      </c>
      <c r="G5" s="99" t="s">
        <v>116</v>
      </c>
      <c r="H5" s="60" t="s">
        <v>119</v>
      </c>
      <c r="I5" s="60" t="s">
        <v>120</v>
      </c>
    </row>
    <row r="6" s="48" customFormat="1" ht="22" customHeight="1" spans="1:9">
      <c r="A6" s="65"/>
      <c r="B6" s="100" t="s">
        <v>121</v>
      </c>
      <c r="C6" s="67"/>
      <c r="D6" s="67"/>
      <c r="E6" s="67"/>
      <c r="F6" s="67"/>
      <c r="G6" s="67"/>
      <c r="H6" s="67"/>
      <c r="I6" s="67"/>
    </row>
    <row r="7" s="48" customFormat="1" ht="22" customHeight="1" spans="1:9">
      <c r="A7" s="65"/>
      <c r="B7" s="69" t="s">
        <v>205</v>
      </c>
      <c r="C7" s="67"/>
      <c r="D7" s="67"/>
      <c r="E7" s="67"/>
      <c r="F7" s="67"/>
      <c r="G7" s="67"/>
      <c r="H7" s="67"/>
      <c r="I7" s="67"/>
    </row>
    <row r="8" s="49" customFormat="1" ht="25" customHeight="1" spans="1:9">
      <c r="A8" s="75" t="s">
        <v>88</v>
      </c>
      <c r="B8" s="75"/>
      <c r="C8" s="73"/>
      <c r="D8" s="73">
        <f t="shared" ref="D8:I8" si="0">SUM(D6:D7)/4</f>
        <v>0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0</v>
      </c>
    </row>
  </sheetData>
  <mergeCells count="7">
    <mergeCell ref="A2:I2"/>
    <mergeCell ref="D4:F4"/>
    <mergeCell ref="G4:I4"/>
    <mergeCell ref="A8:B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3.1" outlineLevelRow="6"/>
  <cols>
    <col min="1" max="1" width="12.8285714285714" style="50" customWidth="1"/>
    <col min="2" max="2" width="38.8285714285714" style="50" customWidth="1"/>
    <col min="3" max="3" width="13.8285714285714" style="50" customWidth="1"/>
    <col min="4" max="6" width="13.8285714285714" style="51" customWidth="1"/>
    <col min="7" max="8" width="13.8285714285714" style="92" customWidth="1"/>
    <col min="9" max="9" width="13.8285714285714" style="51" customWidth="1"/>
    <col min="10" max="257" width="9.33333333333333" style="51" customWidth="1"/>
  </cols>
  <sheetData>
    <row r="1" ht="15.75" spans="1:1">
      <c r="A1" s="5" t="s">
        <v>206</v>
      </c>
    </row>
    <row r="2" ht="20.25" spans="1:9">
      <c r="A2" s="52" t="s">
        <v>207</v>
      </c>
      <c r="B2" s="52"/>
      <c r="C2" s="52"/>
      <c r="D2" s="93"/>
      <c r="E2" s="93"/>
      <c r="F2" s="93"/>
      <c r="G2" s="94"/>
      <c r="H2" s="94"/>
      <c r="I2" s="53"/>
    </row>
    <row r="3" s="2" customFormat="1" ht="13.5" spans="1:9">
      <c r="A3" s="46" t="s">
        <v>37</v>
      </c>
      <c r="B3" s="95"/>
      <c r="C3" s="95"/>
      <c r="D3" s="96"/>
      <c r="E3" s="2"/>
      <c r="F3" s="2"/>
      <c r="G3" s="97"/>
      <c r="H3" s="97"/>
      <c r="I3" s="46" t="s">
        <v>38</v>
      </c>
    </row>
    <row r="4" s="91" customFormat="1" ht="25" customHeight="1" spans="1:9">
      <c r="A4" s="57" t="s">
        <v>111</v>
      </c>
      <c r="B4" s="58" t="s">
        <v>112</v>
      </c>
      <c r="C4" s="98" t="s">
        <v>113</v>
      </c>
      <c r="D4" s="99" t="s">
        <v>114</v>
      </c>
      <c r="E4" s="99"/>
      <c r="F4" s="99"/>
      <c r="G4" s="99" t="s">
        <v>115</v>
      </c>
      <c r="H4" s="99"/>
      <c r="I4" s="99"/>
    </row>
    <row r="5" s="91" customFormat="1" ht="31.5" spans="1:9">
      <c r="A5" s="62"/>
      <c r="B5" s="63"/>
      <c r="C5" s="98"/>
      <c r="D5" s="99" t="s">
        <v>116</v>
      </c>
      <c r="E5" s="99" t="s">
        <v>117</v>
      </c>
      <c r="F5" s="99" t="s">
        <v>118</v>
      </c>
      <c r="G5" s="99" t="s">
        <v>116</v>
      </c>
      <c r="H5" s="60" t="s">
        <v>119</v>
      </c>
      <c r="I5" s="60" t="s">
        <v>120</v>
      </c>
    </row>
    <row r="6" s="48" customFormat="1" ht="25" customHeight="1" spans="1:9">
      <c r="A6" s="65"/>
      <c r="B6" s="100" t="s">
        <v>205</v>
      </c>
      <c r="C6" s="67"/>
      <c r="D6" s="67"/>
      <c r="E6" s="67"/>
      <c r="F6" s="67"/>
      <c r="G6" s="67"/>
      <c r="H6" s="67"/>
      <c r="I6" s="67"/>
    </row>
    <row r="7" s="49" customFormat="1" ht="25" customHeight="1" spans="1:9">
      <c r="A7" s="75" t="s">
        <v>88</v>
      </c>
      <c r="B7" s="75"/>
      <c r="C7" s="73">
        <f t="shared" ref="C7:I7" si="0">SUM(C6:C6)/4</f>
        <v>0</v>
      </c>
      <c r="D7" s="73">
        <f t="shared" si="0"/>
        <v>0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3">
        <f t="shared" si="0"/>
        <v>0</v>
      </c>
    </row>
  </sheetData>
  <mergeCells count="7">
    <mergeCell ref="A2:I2"/>
    <mergeCell ref="D4:F4"/>
    <mergeCell ref="G4:I4"/>
    <mergeCell ref="A7:B7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1" outlineLevelCol="5"/>
  <cols>
    <col min="1" max="1" width="38.8285714285714" style="51" customWidth="1"/>
    <col min="2" max="4" width="19.8285714285714" style="51" customWidth="1"/>
    <col min="5" max="5" width="17.8285714285714" style="51" customWidth="1"/>
    <col min="6" max="6" width="35.8285714285714" style="79" customWidth="1"/>
    <col min="7" max="257" width="9.33333333333333" style="51" customWidth="1"/>
  </cols>
  <sheetData>
    <row r="1" ht="15.75" spans="1:1">
      <c r="A1" s="5" t="s">
        <v>208</v>
      </c>
    </row>
    <row r="2" s="77" customFormat="1" ht="20.25" spans="1:6">
      <c r="A2" s="52" t="s">
        <v>209</v>
      </c>
      <c r="B2" s="52"/>
      <c r="C2" s="52"/>
      <c r="D2" s="52"/>
      <c r="E2" s="52"/>
      <c r="F2" s="52"/>
    </row>
    <row r="3" ht="13.5" spans="1:6">
      <c r="A3" s="46" t="s">
        <v>37</v>
      </c>
      <c r="B3" s="80"/>
      <c r="C3" s="81"/>
      <c r="D3" s="81"/>
      <c r="E3" s="81"/>
      <c r="F3" s="56" t="s">
        <v>38</v>
      </c>
    </row>
    <row r="4" s="78" customFormat="1" ht="47.25" spans="1:6">
      <c r="A4" s="60" t="s">
        <v>210</v>
      </c>
      <c r="B4" s="60" t="s">
        <v>211</v>
      </c>
      <c r="C4" s="60" t="s">
        <v>212</v>
      </c>
      <c r="D4" s="60" t="s">
        <v>213</v>
      </c>
      <c r="E4" s="60" t="s">
        <v>214</v>
      </c>
      <c r="F4" s="60" t="s">
        <v>215</v>
      </c>
    </row>
    <row r="5" s="68" customFormat="1" ht="28" customHeight="1" spans="1:6">
      <c r="A5" s="66" t="s">
        <v>216</v>
      </c>
      <c r="B5" s="67"/>
      <c r="C5" s="67"/>
      <c r="D5" s="82">
        <f>C5-B5</f>
        <v>0</v>
      </c>
      <c r="E5" s="83">
        <f>IF(B5=0,0,D5/B5)</f>
        <v>0</v>
      </c>
      <c r="F5" s="84"/>
    </row>
    <row r="6" s="68" customFormat="1" ht="28" customHeight="1" spans="1:6">
      <c r="A6" s="66" t="s">
        <v>217</v>
      </c>
      <c r="B6" s="67"/>
      <c r="C6" s="67"/>
      <c r="D6" s="82">
        <f>C6-B6</f>
        <v>0</v>
      </c>
      <c r="E6" s="83">
        <f>IF(B6=0,0,D6/B6)</f>
        <v>0</v>
      </c>
      <c r="F6" s="84"/>
    </row>
    <row r="7" s="68" customFormat="1" ht="28" customHeight="1" spans="1:6">
      <c r="A7" s="66" t="s">
        <v>218</v>
      </c>
      <c r="B7" s="82">
        <v>0.85</v>
      </c>
      <c r="C7" s="82">
        <v>1.2</v>
      </c>
      <c r="D7" s="82">
        <f>C7-B7</f>
        <v>0.35</v>
      </c>
      <c r="E7" s="83">
        <f>IF(B7=0,0,D7/B7)</f>
        <v>0.411764705882353</v>
      </c>
      <c r="F7" s="85" t="s">
        <v>219</v>
      </c>
    </row>
    <row r="8" s="68" customFormat="1" ht="28" customHeight="1" spans="1:6">
      <c r="A8" s="86" t="s">
        <v>220</v>
      </c>
      <c r="B8" s="67">
        <v>0.85</v>
      </c>
      <c r="C8" s="67">
        <v>1.2</v>
      </c>
      <c r="D8" s="82">
        <f>C8-B8</f>
        <v>0.35</v>
      </c>
      <c r="E8" s="83">
        <f>IF(B8=0,0,D8/B8)</f>
        <v>0.411764705882353</v>
      </c>
      <c r="F8" s="84" t="s">
        <v>221</v>
      </c>
    </row>
    <row r="9" s="68" customFormat="1" ht="28" customHeight="1" spans="1:6">
      <c r="A9" s="86" t="s">
        <v>222</v>
      </c>
      <c r="B9" s="67"/>
      <c r="C9" s="67"/>
      <c r="D9" s="82">
        <f>C9-B9</f>
        <v>0</v>
      </c>
      <c r="E9" s="83">
        <f>IF(B9=0,0,D9/B9)</f>
        <v>0</v>
      </c>
      <c r="F9" s="84"/>
    </row>
    <row r="10" s="68" customFormat="1" ht="28" customHeight="1" spans="1:6">
      <c r="A10" s="86"/>
      <c r="B10" s="67"/>
      <c r="C10" s="67"/>
      <c r="D10" s="82"/>
      <c r="E10" s="83"/>
      <c r="F10" s="84"/>
    </row>
    <row r="11" s="49" customFormat="1" ht="28" customHeight="1" spans="1:6">
      <c r="A11" s="75" t="s">
        <v>88</v>
      </c>
      <c r="B11" s="87"/>
      <c r="C11" s="87"/>
      <c r="D11" s="87"/>
      <c r="E11" s="88"/>
      <c r="F11" s="89"/>
    </row>
    <row r="12" s="68" customFormat="1" ht="13.9" spans="1:6">
      <c r="A12" s="2" t="s">
        <v>223</v>
      </c>
      <c r="F12" s="90"/>
    </row>
  </sheetData>
  <mergeCells count="2">
    <mergeCell ref="A2:F2"/>
    <mergeCell ref="C3:E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9" sqref="D9"/>
    </sheetView>
  </sheetViews>
  <sheetFormatPr defaultColWidth="9" defaultRowHeight="13.1" outlineLevelRow="7" outlineLevelCol="4"/>
  <cols>
    <col min="1" max="1" width="50.8285714285714" customWidth="1"/>
    <col min="2" max="5" width="22.8285714285714" customWidth="1"/>
    <col min="6" max="257" width="27.2190476190476" customWidth="1"/>
  </cols>
  <sheetData>
    <row r="1" ht="15.75" spans="1:1">
      <c r="A1" s="5" t="s">
        <v>224</v>
      </c>
    </row>
    <row r="2" ht="20.25" spans="1:5">
      <c r="A2" s="52" t="s">
        <v>225</v>
      </c>
      <c r="B2" s="52"/>
      <c r="C2" s="52"/>
      <c r="D2" s="52"/>
      <c r="E2" s="52"/>
    </row>
    <row r="3" s="68" customFormat="1" ht="13.85" spans="1:5">
      <c r="A3" s="46"/>
      <c r="B3" s="46"/>
      <c r="C3" s="46"/>
      <c r="D3" s="2"/>
      <c r="E3" s="56" t="s">
        <v>38</v>
      </c>
    </row>
    <row r="4" s="74" customFormat="1" ht="30" customHeight="1" spans="1:5">
      <c r="A4" s="60" t="s">
        <v>85</v>
      </c>
      <c r="B4" s="60" t="s">
        <v>226</v>
      </c>
      <c r="C4" s="60"/>
      <c r="D4" s="60"/>
      <c r="E4" s="60"/>
    </row>
    <row r="5" s="74" customFormat="1" ht="30" customHeight="1" spans="1:5">
      <c r="A5" s="60"/>
      <c r="B5" s="60" t="s">
        <v>88</v>
      </c>
      <c r="C5" s="60" t="s">
        <v>227</v>
      </c>
      <c r="D5" s="60" t="s">
        <v>228</v>
      </c>
      <c r="E5" s="60" t="s">
        <v>229</v>
      </c>
    </row>
    <row r="6" s="68" customFormat="1" ht="25" customHeight="1" spans="1:5">
      <c r="A6" s="66" t="s">
        <v>121</v>
      </c>
      <c r="B6" s="67">
        <f>SUM(C6:E6)</f>
        <v>2.7</v>
      </c>
      <c r="C6" s="67"/>
      <c r="D6" s="67"/>
      <c r="E6" s="67">
        <v>2.7</v>
      </c>
    </row>
    <row r="7" s="68" customFormat="1" ht="25" customHeight="1" spans="1:5">
      <c r="A7" s="66"/>
      <c r="B7" s="67">
        <f>SUM(C7:E7)</f>
        <v>0</v>
      </c>
      <c r="C7" s="67"/>
      <c r="D7" s="67"/>
      <c r="E7" s="67"/>
    </row>
    <row r="8" s="49" customFormat="1" ht="25" customHeight="1" spans="1:5">
      <c r="A8" s="75" t="s">
        <v>88</v>
      </c>
      <c r="B8" s="76">
        <f>SUM(B6:B7)</f>
        <v>2.7</v>
      </c>
      <c r="C8" s="76">
        <f>SUM(C6:C7)</f>
        <v>0</v>
      </c>
      <c r="D8" s="76">
        <f>SUM(D6:D7)</f>
        <v>0</v>
      </c>
      <c r="E8" s="76">
        <f>SUM(E6:E7)</f>
        <v>2.7</v>
      </c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3.1" outlineLevelRow="7"/>
  <cols>
    <col min="1" max="1" width="12.8285714285714" style="50" customWidth="1"/>
    <col min="2" max="2" width="50.8285714285714" style="50" customWidth="1"/>
    <col min="3" max="3" width="20.8285714285714" style="50" customWidth="1"/>
    <col min="4" max="6" width="15.8285714285714" style="50" customWidth="1"/>
    <col min="7" max="7" width="15.8285714285714" style="51" customWidth="1"/>
    <col min="8" max="251" width="9.33333333333333" style="51" customWidth="1"/>
  </cols>
  <sheetData>
    <row r="1" ht="15.75" spans="1:1">
      <c r="A1" s="5" t="s">
        <v>230</v>
      </c>
    </row>
    <row r="2" ht="20.25" spans="1:7">
      <c r="A2" s="52" t="s">
        <v>231</v>
      </c>
      <c r="B2" s="52"/>
      <c r="C2" s="52"/>
      <c r="D2" s="52"/>
      <c r="E2" s="52"/>
      <c r="F2" s="52"/>
      <c r="G2" s="53"/>
    </row>
    <row r="3" ht="13.5" spans="1:7">
      <c r="A3" s="54"/>
      <c r="B3" s="55"/>
      <c r="C3" s="55"/>
      <c r="D3" s="55"/>
      <c r="E3" s="55"/>
      <c r="F3" s="55"/>
      <c r="G3" s="56" t="s">
        <v>38</v>
      </c>
    </row>
    <row r="4" s="47" customFormat="1" ht="25" customHeight="1" spans="1:7">
      <c r="A4" s="57" t="s">
        <v>111</v>
      </c>
      <c r="B4" s="58" t="s">
        <v>112</v>
      </c>
      <c r="C4" s="59" t="s">
        <v>232</v>
      </c>
      <c r="D4" s="60" t="s">
        <v>233</v>
      </c>
      <c r="E4" s="60"/>
      <c r="F4" s="60"/>
      <c r="G4" s="61"/>
    </row>
    <row r="5" s="47" customFormat="1" ht="30" customHeight="1" spans="1:7">
      <c r="A5" s="62"/>
      <c r="B5" s="63"/>
      <c r="C5" s="59"/>
      <c r="D5" s="59" t="s">
        <v>88</v>
      </c>
      <c r="E5" s="59" t="s">
        <v>234</v>
      </c>
      <c r="F5" s="64" t="s">
        <v>235</v>
      </c>
      <c r="G5" s="64" t="s">
        <v>236</v>
      </c>
    </row>
    <row r="6" s="48" customFormat="1" ht="25" customHeight="1" spans="1:251">
      <c r="A6" s="65"/>
      <c r="B6" s="66" t="s">
        <v>121</v>
      </c>
      <c r="C6" s="67"/>
      <c r="D6" s="67">
        <f>SUM(E6:G6)</f>
        <v>0</v>
      </c>
      <c r="E6" s="67"/>
      <c r="F6" s="67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s="48" customFormat="1" ht="25" customHeight="1" spans="1:251">
      <c r="A7" s="65"/>
      <c r="B7" s="69" t="s">
        <v>205</v>
      </c>
      <c r="C7" s="67"/>
      <c r="D7" s="67">
        <f>SUM(E7:G7)</f>
        <v>0</v>
      </c>
      <c r="E7" s="67"/>
      <c r="F7" s="67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s="49" customFormat="1" ht="25" customHeight="1" spans="1:7">
      <c r="A8" s="70" t="s">
        <v>88</v>
      </c>
      <c r="B8" s="71"/>
      <c r="C8" s="72"/>
      <c r="D8" s="73">
        <f>SUM(D6:D7)/4</f>
        <v>0</v>
      </c>
      <c r="E8" s="73">
        <f>SUM(E6:E7)/4</f>
        <v>0</v>
      </c>
      <c r="F8" s="73">
        <f>SUM(F6:F7)/4</f>
        <v>0</v>
      </c>
      <c r="G8" s="73">
        <f>SUM(G6:G7)/4</f>
        <v>0</v>
      </c>
    </row>
  </sheetData>
  <mergeCells count="6">
    <mergeCell ref="A2:G2"/>
    <mergeCell ref="D4:G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pane xSplit="2" ySplit="3" topLeftCell="C5" activePane="bottomRight" state="frozen"/>
      <selection/>
      <selection pane="topRight"/>
      <selection pane="bottomLeft"/>
      <selection pane="bottomRight" activeCell="C11" sqref="C11:G11"/>
    </sheetView>
  </sheetViews>
  <sheetFormatPr defaultColWidth="9" defaultRowHeight="15.75" outlineLevelCol="6"/>
  <cols>
    <col min="1" max="1" width="5.1047619047619" style="24" customWidth="1"/>
    <col min="2" max="2" width="12.6666666666667" style="24" customWidth="1"/>
    <col min="3" max="3" width="23.6666666666667" style="24" customWidth="1"/>
    <col min="4" max="4" width="20" style="24" customWidth="1"/>
    <col min="5" max="5" width="19.8285714285714" style="24" customWidth="1"/>
    <col min="6" max="6" width="22.6666666666667" style="24" customWidth="1"/>
    <col min="7" max="7" width="19.6666666666667" style="24" customWidth="1"/>
    <col min="8" max="257" width="12" style="24" customWidth="1"/>
  </cols>
  <sheetData>
    <row r="1" s="24" customFormat="1" spans="1:3">
      <c r="A1" s="5" t="s">
        <v>237</v>
      </c>
      <c r="B1" s="26"/>
      <c r="C1" s="26"/>
    </row>
    <row r="2" s="2" customFormat="1" ht="27.75" customHeight="1" spans="1:7">
      <c r="A2" s="27" t="s">
        <v>238</v>
      </c>
      <c r="B2" s="27"/>
      <c r="C2" s="27"/>
      <c r="D2" s="27"/>
      <c r="E2" s="27"/>
      <c r="F2" s="27"/>
      <c r="G2" s="27"/>
    </row>
    <row r="3" s="2" customFormat="1" ht="20.25" customHeight="1" spans="1:7">
      <c r="A3" s="28"/>
      <c r="B3" s="28"/>
      <c r="C3" s="28"/>
      <c r="D3" s="28"/>
      <c r="E3" s="28"/>
      <c r="F3" s="28"/>
      <c r="G3" s="28"/>
    </row>
    <row r="4" s="25" customFormat="1" ht="22.5" customHeight="1" spans="1:7">
      <c r="A4" s="29" t="s">
        <v>239</v>
      </c>
      <c r="B4" s="29"/>
      <c r="C4" s="29"/>
      <c r="D4" s="30"/>
      <c r="E4" s="30" t="s">
        <v>240</v>
      </c>
      <c r="F4" s="30"/>
      <c r="G4" s="30"/>
    </row>
    <row r="5" s="25" customFormat="1" ht="30" customHeight="1" spans="1:7">
      <c r="A5" s="31" t="s">
        <v>241</v>
      </c>
      <c r="B5" s="31"/>
      <c r="C5" s="17"/>
      <c r="D5" s="17"/>
      <c r="E5" s="17"/>
      <c r="F5" s="17"/>
      <c r="G5" s="17"/>
    </row>
    <row r="6" s="25" customFormat="1" ht="16.5" customHeight="1" spans="1:7">
      <c r="A6" s="32" t="s">
        <v>242</v>
      </c>
      <c r="B6" s="32"/>
      <c r="C6" s="33" t="s">
        <v>243</v>
      </c>
      <c r="D6" s="33"/>
      <c r="E6" s="33"/>
      <c r="F6" s="34">
        <v>1651100</v>
      </c>
      <c r="G6" s="34"/>
    </row>
    <row r="7" s="25" customFormat="1" ht="16.5" customHeight="1" spans="1:7">
      <c r="A7" s="32"/>
      <c r="B7" s="32"/>
      <c r="C7" s="33" t="s">
        <v>244</v>
      </c>
      <c r="D7" s="33"/>
      <c r="E7" s="33"/>
      <c r="F7" s="34">
        <v>1419300</v>
      </c>
      <c r="G7" s="34"/>
    </row>
    <row r="8" s="25" customFormat="1" ht="16.5" customHeight="1" spans="1:7">
      <c r="A8" s="32"/>
      <c r="B8" s="32"/>
      <c r="C8" s="33" t="s">
        <v>245</v>
      </c>
      <c r="D8" s="33"/>
      <c r="E8" s="33"/>
      <c r="F8" s="35">
        <v>81000</v>
      </c>
      <c r="G8" s="35"/>
    </row>
    <row r="9" s="25" customFormat="1" ht="16.5" customHeight="1" spans="1:7">
      <c r="A9" s="32"/>
      <c r="B9" s="32"/>
      <c r="C9" s="33" t="s">
        <v>246</v>
      </c>
      <c r="D9" s="33"/>
      <c r="E9" s="33"/>
      <c r="F9" s="34"/>
      <c r="G9" s="34"/>
    </row>
    <row r="10" s="25" customFormat="1" ht="16.5" customHeight="1" spans="1:7">
      <c r="A10" s="32"/>
      <c r="B10" s="32"/>
      <c r="C10" s="33" t="s">
        <v>247</v>
      </c>
      <c r="D10" s="33"/>
      <c r="E10" s="33"/>
      <c r="F10" s="34">
        <v>150800</v>
      </c>
      <c r="G10" s="34"/>
    </row>
    <row r="11" s="25" customFormat="1" ht="186" customHeight="1" spans="1:7">
      <c r="A11" s="32" t="s">
        <v>248</v>
      </c>
      <c r="B11" s="32"/>
      <c r="C11" s="18" t="s">
        <v>249</v>
      </c>
      <c r="D11" s="18"/>
      <c r="E11" s="18"/>
      <c r="F11" s="18"/>
      <c r="G11" s="18"/>
    </row>
    <row r="12" s="25" customFormat="1" ht="45" customHeight="1" spans="1:7">
      <c r="A12" s="36" t="s">
        <v>250</v>
      </c>
      <c r="B12" s="36"/>
      <c r="C12" s="18" t="s">
        <v>251</v>
      </c>
      <c r="D12" s="18"/>
      <c r="E12" s="18"/>
      <c r="F12" s="18"/>
      <c r="G12" s="18"/>
    </row>
    <row r="13" s="25" customFormat="1" ht="18.75" customHeight="1" spans="1:7">
      <c r="A13" s="36" t="s">
        <v>252</v>
      </c>
      <c r="B13" s="36" t="s">
        <v>253</v>
      </c>
      <c r="C13" s="36" t="s">
        <v>254</v>
      </c>
      <c r="D13" s="36" t="s">
        <v>255</v>
      </c>
      <c r="E13" s="36" t="s">
        <v>256</v>
      </c>
      <c r="F13" s="37" t="s">
        <v>257</v>
      </c>
      <c r="G13" s="37" t="s">
        <v>258</v>
      </c>
    </row>
    <row r="14" s="25" customFormat="1" ht="18.75" customHeight="1" spans="1:7">
      <c r="A14" s="36"/>
      <c r="B14" s="36"/>
      <c r="C14" s="36"/>
      <c r="D14" s="36"/>
      <c r="E14" s="36"/>
      <c r="F14" s="37"/>
      <c r="G14" s="37"/>
    </row>
    <row r="15" s="25" customFormat="1" ht="30" customHeight="1" spans="1:7">
      <c r="A15" s="36"/>
      <c r="B15" s="38" t="s">
        <v>259</v>
      </c>
      <c r="C15" s="17" t="s">
        <v>260</v>
      </c>
      <c r="D15" s="18" t="s">
        <v>261</v>
      </c>
      <c r="E15" s="18" t="s">
        <v>262</v>
      </c>
      <c r="F15" s="18" t="s">
        <v>263</v>
      </c>
      <c r="G15" s="39" t="s">
        <v>263</v>
      </c>
    </row>
    <row r="16" s="25" customFormat="1" ht="30" customHeight="1" spans="1:7">
      <c r="A16" s="36"/>
      <c r="B16" s="40"/>
      <c r="C16" s="17"/>
      <c r="D16" s="18" t="s">
        <v>264</v>
      </c>
      <c r="E16" s="18" t="s">
        <v>265</v>
      </c>
      <c r="F16" s="18" t="s">
        <v>263</v>
      </c>
      <c r="G16" s="39" t="s">
        <v>263</v>
      </c>
    </row>
    <row r="17" s="25" customFormat="1" ht="37" customHeight="1" spans="1:7">
      <c r="A17" s="36"/>
      <c r="B17" s="40"/>
      <c r="C17" s="17" t="s">
        <v>266</v>
      </c>
      <c r="D17" s="18" t="s">
        <v>267</v>
      </c>
      <c r="E17" s="41">
        <v>1</v>
      </c>
      <c r="F17" s="18" t="s">
        <v>263</v>
      </c>
      <c r="G17" s="39" t="s">
        <v>263</v>
      </c>
    </row>
    <row r="18" s="25" customFormat="1" ht="30" customHeight="1" spans="1:7">
      <c r="A18" s="36"/>
      <c r="B18" s="40"/>
      <c r="C18" s="17"/>
      <c r="D18" s="18" t="s">
        <v>268</v>
      </c>
      <c r="E18" s="41">
        <v>1</v>
      </c>
      <c r="F18" s="18" t="s">
        <v>263</v>
      </c>
      <c r="G18" s="39" t="s">
        <v>263</v>
      </c>
    </row>
    <row r="19" s="25" customFormat="1" ht="31" customHeight="1" spans="1:7">
      <c r="A19" s="36"/>
      <c r="B19" s="40"/>
      <c r="C19" s="17" t="s">
        <v>269</v>
      </c>
      <c r="D19" s="18" t="s">
        <v>270</v>
      </c>
      <c r="E19" s="41">
        <v>1</v>
      </c>
      <c r="F19" s="18" t="s">
        <v>263</v>
      </c>
      <c r="G19" s="39" t="s">
        <v>263</v>
      </c>
    </row>
    <row r="20" s="25" customFormat="1" ht="16.5" customHeight="1" spans="1:7">
      <c r="A20" s="36"/>
      <c r="B20" s="40"/>
      <c r="C20" s="17" t="s">
        <v>271</v>
      </c>
      <c r="D20" s="18" t="s">
        <v>272</v>
      </c>
      <c r="E20" s="41">
        <v>1</v>
      </c>
      <c r="F20" s="18"/>
      <c r="G20" s="39"/>
    </row>
    <row r="21" s="25" customFormat="1" ht="16.5" customHeight="1" spans="1:7">
      <c r="A21" s="36"/>
      <c r="B21" s="38" t="s">
        <v>273</v>
      </c>
      <c r="C21" s="17" t="s">
        <v>274</v>
      </c>
      <c r="D21" s="18"/>
      <c r="E21" s="18"/>
      <c r="F21" s="18" t="s">
        <v>263</v>
      </c>
      <c r="G21" s="39" t="s">
        <v>263</v>
      </c>
    </row>
    <row r="22" s="25" customFormat="1" ht="47" customHeight="1" spans="1:7">
      <c r="A22" s="36"/>
      <c r="B22" s="40"/>
      <c r="C22" s="22" t="s">
        <v>275</v>
      </c>
      <c r="D22" s="18" t="s">
        <v>276</v>
      </c>
      <c r="E22" s="18" t="s">
        <v>277</v>
      </c>
      <c r="F22" s="18"/>
      <c r="G22" s="39"/>
    </row>
    <row r="23" s="25" customFormat="1" ht="16.5" customHeight="1" spans="1:7">
      <c r="A23" s="36"/>
      <c r="B23" s="40"/>
      <c r="C23" s="22" t="s">
        <v>278</v>
      </c>
      <c r="D23" s="18"/>
      <c r="E23" s="18"/>
      <c r="F23" s="18"/>
      <c r="G23" s="39"/>
    </row>
    <row r="24" s="25" customFormat="1" ht="25" customHeight="1" spans="1:7">
      <c r="A24" s="36"/>
      <c r="B24" s="40"/>
      <c r="C24" s="17" t="s">
        <v>279</v>
      </c>
      <c r="D24" s="18" t="s">
        <v>280</v>
      </c>
      <c r="E24" s="18" t="s">
        <v>281</v>
      </c>
      <c r="F24" s="18" t="s">
        <v>263</v>
      </c>
      <c r="G24" s="39" t="s">
        <v>263</v>
      </c>
    </row>
    <row r="25" s="25" customFormat="1" ht="16.5" customHeight="1" spans="1:7">
      <c r="A25" s="36"/>
      <c r="B25" s="42" t="s">
        <v>282</v>
      </c>
      <c r="C25" s="17" t="s">
        <v>282</v>
      </c>
      <c r="D25" s="18" t="s">
        <v>283</v>
      </c>
      <c r="E25" s="18" t="s">
        <v>284</v>
      </c>
      <c r="F25" s="18" t="s">
        <v>263</v>
      </c>
      <c r="G25" s="39" t="s">
        <v>263</v>
      </c>
    </row>
    <row r="26" s="25" customFormat="1" ht="12" customHeight="1" spans="2:7">
      <c r="B26" s="25" t="s">
        <v>285</v>
      </c>
      <c r="C26" s="43"/>
      <c r="D26" s="43"/>
      <c r="E26" s="44" t="s">
        <v>286</v>
      </c>
      <c r="F26" s="45"/>
      <c r="G26" s="45"/>
    </row>
    <row r="27" s="2" customFormat="1" ht="14" customHeight="1" spans="4:7">
      <c r="D27" s="46"/>
      <c r="E27" s="46"/>
      <c r="F27" s="46"/>
      <c r="G27" s="46"/>
    </row>
    <row r="28" s="2" customFormat="1" ht="14" customHeight="1" spans="4:7">
      <c r="D28" s="46"/>
      <c r="E28" s="46"/>
      <c r="F28" s="46"/>
      <c r="G28" s="46"/>
    </row>
    <row r="29" s="2" customFormat="1" ht="14" customHeight="1" spans="4:7">
      <c r="D29" s="46"/>
      <c r="E29" s="46"/>
      <c r="F29" s="46"/>
      <c r="G29" s="46"/>
    </row>
    <row r="30" s="2" customFormat="1" ht="14" customHeight="1" spans="4:7">
      <c r="D30" s="46"/>
      <c r="E30" s="46"/>
      <c r="F30" s="46"/>
      <c r="G30" s="46"/>
    </row>
  </sheetData>
  <mergeCells count="34">
    <mergeCell ref="A2:G2"/>
    <mergeCell ref="A3:G3"/>
    <mergeCell ref="A4:C4"/>
    <mergeCell ref="F4:G4"/>
    <mergeCell ref="A5:B5"/>
    <mergeCell ref="C5:G5"/>
    <mergeCell ref="C6:E6"/>
    <mergeCell ref="F6:G6"/>
    <mergeCell ref="C7:E7"/>
    <mergeCell ref="F7:G7"/>
    <mergeCell ref="C8:E8"/>
    <mergeCell ref="F8:G8"/>
    <mergeCell ref="C9:E9"/>
    <mergeCell ref="F9:G9"/>
    <mergeCell ref="C10:E10"/>
    <mergeCell ref="F10:G10"/>
    <mergeCell ref="A11:B11"/>
    <mergeCell ref="C11:G11"/>
    <mergeCell ref="A12:B12"/>
    <mergeCell ref="C12:G12"/>
    <mergeCell ref="C26:D26"/>
    <mergeCell ref="F26:G26"/>
    <mergeCell ref="A13:A25"/>
    <mergeCell ref="B13:B14"/>
    <mergeCell ref="B15:B20"/>
    <mergeCell ref="B21:B24"/>
    <mergeCell ref="C13:C14"/>
    <mergeCell ref="C15:C16"/>
    <mergeCell ref="C17:C18"/>
    <mergeCell ref="D13:D14"/>
    <mergeCell ref="E13:E14"/>
    <mergeCell ref="F13:F14"/>
    <mergeCell ref="G13:G14"/>
    <mergeCell ref="A6:B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3"/>
    </sheetView>
  </sheetViews>
  <sheetFormatPr defaultColWidth="9" defaultRowHeight="13.1" outlineLevelCol="7"/>
  <cols>
    <col min="1" max="1" width="7.16190476190476" style="3" customWidth="1"/>
    <col min="2" max="2" width="14.5047619047619" style="4" customWidth="1"/>
    <col min="3" max="3" width="21.0952380952381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13.8285714285714" style="1" customWidth="1"/>
    <col min="9" max="9" width="11.8285714285714" style="1" customWidth="1"/>
    <col min="10" max="257" width="12" style="1" customWidth="1"/>
  </cols>
  <sheetData>
    <row r="1" s="1" customFormat="1" ht="15.75" spans="1:2">
      <c r="A1" s="5" t="s">
        <v>287</v>
      </c>
      <c r="B1" s="4"/>
    </row>
    <row r="2" s="2" customFormat="1" ht="14" customHeight="1" spans="1:8">
      <c r="A2" s="6" t="s">
        <v>288</v>
      </c>
      <c r="B2" s="6"/>
      <c r="C2" s="6"/>
      <c r="D2" s="6"/>
      <c r="E2" s="6"/>
      <c r="F2" s="6"/>
      <c r="G2" s="6"/>
      <c r="H2" s="6"/>
    </row>
    <row r="3" s="2" customFormat="1" ht="1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31" customHeight="1" spans="1:8">
      <c r="A5" s="8" t="s">
        <v>289</v>
      </c>
      <c r="B5" s="8"/>
      <c r="C5" s="9" t="s">
        <v>290</v>
      </c>
      <c r="D5" s="9"/>
      <c r="E5" s="9"/>
      <c r="F5" s="9"/>
      <c r="G5" s="9"/>
      <c r="H5" s="9"/>
    </row>
    <row r="6" s="2" customFormat="1" ht="30" customHeight="1" spans="1:8">
      <c r="A6" s="10" t="s">
        <v>291</v>
      </c>
      <c r="B6" s="10"/>
      <c r="C6" s="8"/>
      <c r="D6" s="8"/>
      <c r="E6" s="11" t="s">
        <v>292</v>
      </c>
      <c r="F6" s="11"/>
      <c r="G6" s="8" t="s">
        <v>92</v>
      </c>
      <c r="H6" s="8"/>
    </row>
    <row r="7" s="2" customFormat="1" ht="21.75" customHeight="1" spans="1:8">
      <c r="A7" s="12" t="s">
        <v>293</v>
      </c>
      <c r="B7" s="12"/>
      <c r="C7" s="12" t="s">
        <v>294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9" t="s">
        <v>243</v>
      </c>
      <c r="D8" s="9"/>
      <c r="E8" s="13">
        <v>72200</v>
      </c>
      <c r="F8" s="13"/>
      <c r="G8" s="13"/>
      <c r="H8" s="13"/>
    </row>
    <row r="9" s="2" customFormat="1" ht="16.5" customHeight="1" spans="1:8">
      <c r="A9" s="12"/>
      <c r="B9" s="12"/>
      <c r="C9" s="14" t="s">
        <v>295</v>
      </c>
      <c r="D9" s="14"/>
      <c r="E9" s="13">
        <v>72200</v>
      </c>
      <c r="F9" s="13"/>
      <c r="G9" s="13"/>
      <c r="H9" s="13"/>
    </row>
    <row r="10" s="2" customFormat="1" ht="16.5" customHeight="1" spans="1:8">
      <c r="A10" s="12"/>
      <c r="B10" s="12"/>
      <c r="C10" s="14" t="s">
        <v>296</v>
      </c>
      <c r="D10" s="14"/>
      <c r="E10" s="13" t="s">
        <v>297</v>
      </c>
      <c r="F10" s="13"/>
      <c r="G10" s="13"/>
      <c r="H10" s="13"/>
    </row>
    <row r="11" s="2" customFormat="1" ht="16.5" customHeight="1" spans="1:8">
      <c r="A11" s="12"/>
      <c r="B11" s="12"/>
      <c r="C11" s="14" t="s">
        <v>298</v>
      </c>
      <c r="D11" s="14"/>
      <c r="E11" s="13">
        <v>72200</v>
      </c>
      <c r="F11" s="13"/>
      <c r="G11" s="13"/>
      <c r="H11" s="13"/>
    </row>
    <row r="12" s="2" customFormat="1" ht="16.5" customHeight="1" spans="1:8">
      <c r="A12" s="12"/>
      <c r="B12" s="12"/>
      <c r="C12" s="14" t="s">
        <v>299</v>
      </c>
      <c r="D12" s="14"/>
      <c r="E12" s="13" t="s">
        <v>297</v>
      </c>
      <c r="F12" s="13"/>
      <c r="G12" s="13"/>
      <c r="H12" s="13"/>
    </row>
    <row r="13" s="2" customFormat="1" ht="16.5" customHeight="1" spans="1:8">
      <c r="A13" s="8" t="s">
        <v>300</v>
      </c>
      <c r="B13" s="8"/>
      <c r="C13" s="9" t="s">
        <v>251</v>
      </c>
      <c r="D13" s="9"/>
      <c r="E13" s="9"/>
      <c r="F13" s="9"/>
      <c r="G13" s="9"/>
      <c r="H13" s="9"/>
    </row>
    <row r="14" s="2" customFormat="1" ht="30" customHeight="1" spans="1:8">
      <c r="A14" s="8"/>
      <c r="B14" s="8"/>
      <c r="C14" s="9"/>
      <c r="D14" s="9"/>
      <c r="E14" s="9"/>
      <c r="F14" s="9"/>
      <c r="G14" s="9"/>
      <c r="H14" s="9"/>
    </row>
    <row r="15" s="2" customFormat="1" ht="21.75" customHeight="1" spans="1:8">
      <c r="A15" s="10" t="s">
        <v>252</v>
      </c>
      <c r="B15" s="11" t="s">
        <v>253</v>
      </c>
      <c r="C15" s="8" t="s">
        <v>254</v>
      </c>
      <c r="D15" s="8" t="s">
        <v>255</v>
      </c>
      <c r="E15" s="9" t="s">
        <v>256</v>
      </c>
      <c r="F15" s="9"/>
      <c r="G15" s="9"/>
      <c r="H15" s="8" t="s">
        <v>301</v>
      </c>
    </row>
    <row r="16" s="2" customFormat="1" ht="27" customHeight="1" spans="1:8">
      <c r="A16" s="15"/>
      <c r="B16" s="16" t="s">
        <v>259</v>
      </c>
      <c r="C16" s="17" t="s">
        <v>260</v>
      </c>
      <c r="D16" s="18" t="s">
        <v>302</v>
      </c>
      <c r="E16" s="9" t="s">
        <v>262</v>
      </c>
      <c r="F16" s="9"/>
      <c r="G16" s="9"/>
      <c r="H16" s="19" t="s">
        <v>263</v>
      </c>
    </row>
    <row r="17" s="2" customFormat="1" ht="26" customHeight="1" spans="1:8">
      <c r="A17" s="15"/>
      <c r="B17" s="20"/>
      <c r="C17" s="17"/>
      <c r="D17" s="18" t="s">
        <v>303</v>
      </c>
      <c r="E17" s="9" t="s">
        <v>304</v>
      </c>
      <c r="F17" s="9"/>
      <c r="G17" s="9"/>
      <c r="H17" s="19"/>
    </row>
    <row r="18" s="2" customFormat="1" ht="16.5" customHeight="1" spans="1:8">
      <c r="A18" s="15"/>
      <c r="B18" s="20"/>
      <c r="C18" s="17" t="s">
        <v>266</v>
      </c>
      <c r="D18" s="18" t="s">
        <v>305</v>
      </c>
      <c r="E18" s="9" t="s">
        <v>306</v>
      </c>
      <c r="F18" s="9"/>
      <c r="G18" s="9"/>
      <c r="H18" s="19"/>
    </row>
    <row r="19" s="2" customFormat="1" ht="16.5" customHeight="1" spans="1:8">
      <c r="A19" s="15"/>
      <c r="B19" s="20"/>
      <c r="C19" s="17"/>
      <c r="D19" s="18" t="s">
        <v>307</v>
      </c>
      <c r="E19" s="9" t="s">
        <v>265</v>
      </c>
      <c r="F19" s="9"/>
      <c r="G19" s="9"/>
      <c r="H19" s="19" t="s">
        <v>263</v>
      </c>
    </row>
    <row r="20" s="2" customFormat="1" ht="16.5" customHeight="1" spans="1:8">
      <c r="A20" s="15"/>
      <c r="B20" s="20"/>
      <c r="C20" s="17" t="s">
        <v>269</v>
      </c>
      <c r="D20" s="18" t="s">
        <v>308</v>
      </c>
      <c r="E20" s="21">
        <v>45992</v>
      </c>
      <c r="F20" s="9"/>
      <c r="G20" s="9"/>
      <c r="H20" s="19" t="s">
        <v>263</v>
      </c>
    </row>
    <row r="21" s="2" customFormat="1" ht="16.5" customHeight="1" spans="1:8">
      <c r="A21" s="15"/>
      <c r="B21" s="20"/>
      <c r="C21" s="17" t="s">
        <v>271</v>
      </c>
      <c r="D21" s="18" t="s">
        <v>272</v>
      </c>
      <c r="E21" s="9" t="s">
        <v>309</v>
      </c>
      <c r="F21" s="9"/>
      <c r="G21" s="9"/>
      <c r="H21" s="19" t="s">
        <v>263</v>
      </c>
    </row>
    <row r="22" s="2" customFormat="1" ht="16.5" customHeight="1" spans="1:8">
      <c r="A22" s="15"/>
      <c r="B22" s="16" t="s">
        <v>273</v>
      </c>
      <c r="C22" s="17" t="s">
        <v>274</v>
      </c>
      <c r="D22" s="18"/>
      <c r="E22" s="9"/>
      <c r="F22" s="9"/>
      <c r="G22" s="9"/>
      <c r="H22" s="19" t="s">
        <v>263</v>
      </c>
    </row>
    <row r="23" s="2" customFormat="1" ht="58" customHeight="1" spans="1:8">
      <c r="A23" s="15"/>
      <c r="B23" s="20"/>
      <c r="C23" s="22" t="s">
        <v>275</v>
      </c>
      <c r="D23" s="18" t="s">
        <v>276</v>
      </c>
      <c r="E23" s="9" t="s">
        <v>277</v>
      </c>
      <c r="F23" s="9"/>
      <c r="G23" s="9"/>
      <c r="H23" s="19" t="s">
        <v>263</v>
      </c>
    </row>
    <row r="24" s="2" customFormat="1" ht="14" customHeight="1" spans="1:8">
      <c r="A24" s="15"/>
      <c r="B24" s="20"/>
      <c r="C24" s="22" t="s">
        <v>278</v>
      </c>
      <c r="D24" s="18"/>
      <c r="E24" s="9"/>
      <c r="F24" s="9"/>
      <c r="G24" s="9"/>
      <c r="H24" s="19"/>
    </row>
    <row r="25" s="2" customFormat="1" ht="14" customHeight="1" spans="1:8">
      <c r="A25" s="15"/>
      <c r="B25" s="20"/>
      <c r="C25" s="17" t="s">
        <v>279</v>
      </c>
      <c r="D25" s="18" t="s">
        <v>280</v>
      </c>
      <c r="E25" s="9" t="s">
        <v>281</v>
      </c>
      <c r="F25" s="9"/>
      <c r="G25" s="9"/>
      <c r="H25" s="19"/>
    </row>
    <row r="26" s="2" customFormat="1" ht="14" customHeight="1" spans="1:8">
      <c r="A26" s="15"/>
      <c r="B26" s="23" t="s">
        <v>282</v>
      </c>
      <c r="C26" s="17" t="s">
        <v>282</v>
      </c>
      <c r="D26" s="18" t="s">
        <v>310</v>
      </c>
      <c r="E26" s="9" t="s">
        <v>284</v>
      </c>
      <c r="F26" s="9"/>
      <c r="G26" s="9"/>
      <c r="H26" s="19"/>
    </row>
  </sheetData>
  <mergeCells count="39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A15:A26"/>
    <mergeCell ref="B16:B21"/>
    <mergeCell ref="B22:B25"/>
    <mergeCell ref="C16:C17"/>
    <mergeCell ref="C18:C19"/>
    <mergeCell ref="A2:H3"/>
    <mergeCell ref="A7:B12"/>
    <mergeCell ref="A13:B14"/>
    <mergeCell ref="C13:H1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3"/>
    </sheetView>
  </sheetViews>
  <sheetFormatPr defaultColWidth="9" defaultRowHeight="13.1" outlineLevelCol="7"/>
  <cols>
    <col min="1" max="1" width="7.16190476190476" style="3" customWidth="1"/>
    <col min="2" max="2" width="14.5047619047619" style="4" customWidth="1"/>
    <col min="3" max="3" width="21.0952380952381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13.8285714285714" style="1" customWidth="1"/>
    <col min="9" max="9" width="11.8285714285714" style="1" customWidth="1"/>
    <col min="10" max="257" width="12" style="1" customWidth="1"/>
  </cols>
  <sheetData>
    <row r="1" s="1" customFormat="1" ht="15.75" spans="1:2">
      <c r="A1" s="5" t="s">
        <v>311</v>
      </c>
      <c r="B1" s="4"/>
    </row>
    <row r="2" s="2" customFormat="1" ht="14" customHeight="1" spans="1:8">
      <c r="A2" s="6" t="s">
        <v>312</v>
      </c>
      <c r="B2" s="6"/>
      <c r="C2" s="6"/>
      <c r="D2" s="6"/>
      <c r="E2" s="6"/>
      <c r="F2" s="6"/>
      <c r="G2" s="6"/>
      <c r="H2" s="6"/>
    </row>
    <row r="3" s="2" customFormat="1" ht="1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31" customHeight="1" spans="1:8">
      <c r="A5" s="8" t="s">
        <v>289</v>
      </c>
      <c r="B5" s="8"/>
      <c r="C5" s="9" t="s">
        <v>313</v>
      </c>
      <c r="D5" s="9"/>
      <c r="E5" s="9"/>
      <c r="F5" s="9"/>
      <c r="G5" s="9"/>
      <c r="H5" s="9"/>
    </row>
    <row r="6" s="2" customFormat="1" ht="30" customHeight="1" spans="1:8">
      <c r="A6" s="10" t="s">
        <v>291</v>
      </c>
      <c r="B6" s="10"/>
      <c r="C6" s="8"/>
      <c r="D6" s="8"/>
      <c r="E6" s="11" t="s">
        <v>292</v>
      </c>
      <c r="F6" s="11"/>
      <c r="G6" s="8" t="s">
        <v>92</v>
      </c>
      <c r="H6" s="8"/>
    </row>
    <row r="7" s="2" customFormat="1" ht="21.75" customHeight="1" spans="1:8">
      <c r="A7" s="12" t="s">
        <v>293</v>
      </c>
      <c r="B7" s="12"/>
      <c r="C7" s="12" t="s">
        <v>294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9" t="s">
        <v>243</v>
      </c>
      <c r="D8" s="9"/>
      <c r="E8" s="13">
        <v>48600</v>
      </c>
      <c r="F8" s="13"/>
      <c r="G8" s="13"/>
      <c r="H8" s="13"/>
    </row>
    <row r="9" s="2" customFormat="1" ht="16.5" customHeight="1" spans="1:8">
      <c r="A9" s="12"/>
      <c r="B9" s="12"/>
      <c r="C9" s="14" t="s">
        <v>295</v>
      </c>
      <c r="D9" s="14"/>
      <c r="E9" s="13">
        <v>48600</v>
      </c>
      <c r="F9" s="13"/>
      <c r="G9" s="13"/>
      <c r="H9" s="13"/>
    </row>
    <row r="10" s="2" customFormat="1" ht="16.5" customHeight="1" spans="1:8">
      <c r="A10" s="12"/>
      <c r="B10" s="12"/>
      <c r="C10" s="14" t="s">
        <v>296</v>
      </c>
      <c r="D10" s="14"/>
      <c r="E10" s="13" t="s">
        <v>297</v>
      </c>
      <c r="F10" s="13"/>
      <c r="G10" s="13"/>
      <c r="H10" s="13"/>
    </row>
    <row r="11" s="2" customFormat="1" ht="16.5" customHeight="1" spans="1:8">
      <c r="A11" s="12"/>
      <c r="B11" s="12"/>
      <c r="C11" s="14" t="s">
        <v>298</v>
      </c>
      <c r="D11" s="14"/>
      <c r="E11" s="13">
        <v>48600</v>
      </c>
      <c r="F11" s="13"/>
      <c r="G11" s="13"/>
      <c r="H11" s="13"/>
    </row>
    <row r="12" s="2" customFormat="1" ht="16.5" customHeight="1" spans="1:8">
      <c r="A12" s="12"/>
      <c r="B12" s="12"/>
      <c r="C12" s="14" t="s">
        <v>299</v>
      </c>
      <c r="D12" s="14"/>
      <c r="E12" s="13" t="s">
        <v>297</v>
      </c>
      <c r="F12" s="13"/>
      <c r="G12" s="13"/>
      <c r="H12" s="13"/>
    </row>
    <row r="13" s="2" customFormat="1" ht="16.5" customHeight="1" spans="1:8">
      <c r="A13" s="8" t="s">
        <v>300</v>
      </c>
      <c r="B13" s="8"/>
      <c r="C13" s="9" t="s">
        <v>251</v>
      </c>
      <c r="D13" s="9"/>
      <c r="E13" s="9"/>
      <c r="F13" s="9"/>
      <c r="G13" s="9"/>
      <c r="H13" s="9"/>
    </row>
    <row r="14" s="2" customFormat="1" ht="30" customHeight="1" spans="1:8">
      <c r="A14" s="8"/>
      <c r="B14" s="8"/>
      <c r="C14" s="9"/>
      <c r="D14" s="9"/>
      <c r="E14" s="9"/>
      <c r="F14" s="9"/>
      <c r="G14" s="9"/>
      <c r="H14" s="9"/>
    </row>
    <row r="15" s="2" customFormat="1" ht="21.75" customHeight="1" spans="1:8">
      <c r="A15" s="10" t="s">
        <v>252</v>
      </c>
      <c r="B15" s="11" t="s">
        <v>253</v>
      </c>
      <c r="C15" s="8" t="s">
        <v>254</v>
      </c>
      <c r="D15" s="8" t="s">
        <v>255</v>
      </c>
      <c r="E15" s="9" t="s">
        <v>256</v>
      </c>
      <c r="F15" s="9"/>
      <c r="G15" s="9"/>
      <c r="H15" s="8" t="s">
        <v>301</v>
      </c>
    </row>
    <row r="16" s="2" customFormat="1" ht="27" customHeight="1" spans="1:8">
      <c r="A16" s="15"/>
      <c r="B16" s="16" t="s">
        <v>259</v>
      </c>
      <c r="C16" s="17" t="s">
        <v>260</v>
      </c>
      <c r="D16" s="18" t="s">
        <v>302</v>
      </c>
      <c r="E16" s="9" t="s">
        <v>262</v>
      </c>
      <c r="F16" s="9"/>
      <c r="G16" s="9"/>
      <c r="H16" s="19" t="s">
        <v>263</v>
      </c>
    </row>
    <row r="17" s="2" customFormat="1" ht="26" customHeight="1" spans="1:8">
      <c r="A17" s="15"/>
      <c r="B17" s="20"/>
      <c r="C17" s="17"/>
      <c r="D17" s="18" t="s">
        <v>303</v>
      </c>
      <c r="E17" s="9" t="s">
        <v>304</v>
      </c>
      <c r="F17" s="9"/>
      <c r="G17" s="9"/>
      <c r="H17" s="19"/>
    </row>
    <row r="18" s="2" customFormat="1" ht="16.5" customHeight="1" spans="1:8">
      <c r="A18" s="15"/>
      <c r="B18" s="20"/>
      <c r="C18" s="17" t="s">
        <v>266</v>
      </c>
      <c r="D18" s="18" t="s">
        <v>305</v>
      </c>
      <c r="E18" s="9" t="s">
        <v>306</v>
      </c>
      <c r="F18" s="9"/>
      <c r="G18" s="9"/>
      <c r="H18" s="19"/>
    </row>
    <row r="19" s="2" customFormat="1" ht="16.5" customHeight="1" spans="1:8">
      <c r="A19" s="15"/>
      <c r="B19" s="20"/>
      <c r="C19" s="17"/>
      <c r="D19" s="18" t="s">
        <v>307</v>
      </c>
      <c r="E19" s="9" t="s">
        <v>265</v>
      </c>
      <c r="F19" s="9"/>
      <c r="G19" s="9"/>
      <c r="H19" s="19" t="s">
        <v>263</v>
      </c>
    </row>
    <row r="20" s="2" customFormat="1" ht="16.5" customHeight="1" spans="1:8">
      <c r="A20" s="15"/>
      <c r="B20" s="20"/>
      <c r="C20" s="17" t="s">
        <v>269</v>
      </c>
      <c r="D20" s="18" t="s">
        <v>308</v>
      </c>
      <c r="E20" s="21">
        <v>46022</v>
      </c>
      <c r="F20" s="9"/>
      <c r="G20" s="9"/>
      <c r="H20" s="19" t="s">
        <v>263</v>
      </c>
    </row>
    <row r="21" s="2" customFormat="1" ht="16.5" customHeight="1" spans="1:8">
      <c r="A21" s="15"/>
      <c r="B21" s="20"/>
      <c r="C21" s="17" t="s">
        <v>271</v>
      </c>
      <c r="D21" s="18" t="s">
        <v>272</v>
      </c>
      <c r="E21" s="9" t="s">
        <v>309</v>
      </c>
      <c r="F21" s="9"/>
      <c r="G21" s="9"/>
      <c r="H21" s="19" t="s">
        <v>263</v>
      </c>
    </row>
    <row r="22" s="2" customFormat="1" ht="16.5" customHeight="1" spans="1:8">
      <c r="A22" s="15"/>
      <c r="B22" s="16" t="s">
        <v>273</v>
      </c>
      <c r="C22" s="17" t="s">
        <v>274</v>
      </c>
      <c r="D22" s="18"/>
      <c r="E22" s="9"/>
      <c r="F22" s="9"/>
      <c r="G22" s="9"/>
      <c r="H22" s="19" t="s">
        <v>263</v>
      </c>
    </row>
    <row r="23" s="2" customFormat="1" ht="58" customHeight="1" spans="1:8">
      <c r="A23" s="15"/>
      <c r="B23" s="20"/>
      <c r="C23" s="22" t="s">
        <v>275</v>
      </c>
      <c r="D23" s="18" t="s">
        <v>276</v>
      </c>
      <c r="E23" s="9" t="s">
        <v>277</v>
      </c>
      <c r="F23" s="9"/>
      <c r="G23" s="9"/>
      <c r="H23" s="19" t="s">
        <v>263</v>
      </c>
    </row>
    <row r="24" s="2" customFormat="1" ht="14" customHeight="1" spans="1:8">
      <c r="A24" s="15"/>
      <c r="B24" s="20"/>
      <c r="C24" s="22" t="s">
        <v>278</v>
      </c>
      <c r="D24" s="18"/>
      <c r="E24" s="9"/>
      <c r="F24" s="9"/>
      <c r="G24" s="9"/>
      <c r="H24" s="19"/>
    </row>
    <row r="25" s="2" customFormat="1" ht="41" customHeight="1" spans="1:8">
      <c r="A25" s="15"/>
      <c r="B25" s="20"/>
      <c r="C25" s="17" t="s">
        <v>279</v>
      </c>
      <c r="D25" s="18" t="s">
        <v>280</v>
      </c>
      <c r="E25" s="9" t="s">
        <v>281</v>
      </c>
      <c r="F25" s="9"/>
      <c r="G25" s="9"/>
      <c r="H25" s="19"/>
    </row>
    <row r="26" s="2" customFormat="1" ht="14" customHeight="1" spans="1:8">
      <c r="A26" s="15"/>
      <c r="B26" s="23" t="s">
        <v>282</v>
      </c>
      <c r="C26" s="17" t="s">
        <v>282</v>
      </c>
      <c r="D26" s="18" t="s">
        <v>310</v>
      </c>
      <c r="E26" s="9" t="s">
        <v>284</v>
      </c>
      <c r="F26" s="9"/>
      <c r="G26" s="9"/>
      <c r="H26" s="19"/>
    </row>
    <row r="27" s="1" customFormat="1" ht="23.25" customHeight="1" spans="1:2">
      <c r="A27" s="3"/>
      <c r="B27" s="4"/>
    </row>
    <row r="28" s="1" customFormat="1" ht="23.25" customHeight="1" spans="1:2">
      <c r="A28" s="3"/>
      <c r="B28" s="4"/>
    </row>
    <row r="29" s="1" customFormat="1" ht="23.25" customHeight="1" spans="1:2">
      <c r="A29" s="3"/>
      <c r="B29" s="4"/>
    </row>
    <row r="30" s="1" customFormat="1" ht="23.25" customHeight="1" spans="1:2">
      <c r="A30" s="3"/>
      <c r="B30" s="4"/>
    </row>
    <row r="31" s="1" customFormat="1" ht="23.25" customHeight="1" spans="1:2">
      <c r="A31" s="3"/>
      <c r="B31" s="4"/>
    </row>
    <row r="32" s="1" customFormat="1" ht="23.25" customHeight="1" spans="1:2">
      <c r="A32" s="3"/>
      <c r="B32" s="4"/>
    </row>
    <row r="33" s="1" customFormat="1" ht="23.25" customHeight="1" spans="1:2">
      <c r="A33" s="3"/>
      <c r="B33" s="4"/>
    </row>
    <row r="34" s="1" customFormat="1" ht="23.25" customHeight="1" spans="1:2">
      <c r="A34" s="3"/>
      <c r="B34" s="4"/>
    </row>
    <row r="35" s="1" customFormat="1" ht="23.25" customHeight="1" spans="1:2">
      <c r="A35" s="3"/>
      <c r="B35" s="4"/>
    </row>
  </sheetData>
  <mergeCells count="39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A15:A26"/>
    <mergeCell ref="B16:B21"/>
    <mergeCell ref="B22:B25"/>
    <mergeCell ref="C16:C17"/>
    <mergeCell ref="C18:C19"/>
    <mergeCell ref="A2:H3"/>
    <mergeCell ref="A7:B12"/>
    <mergeCell ref="A13:B14"/>
    <mergeCell ref="C13:H1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" sqref="A2:H3"/>
    </sheetView>
  </sheetViews>
  <sheetFormatPr defaultColWidth="9" defaultRowHeight="13.1" outlineLevelCol="7"/>
  <cols>
    <col min="1" max="1" width="7.16190476190476" style="3" customWidth="1"/>
    <col min="2" max="2" width="14.5047619047619" style="4" customWidth="1"/>
    <col min="3" max="3" width="21.0952380952381" style="1" customWidth="1"/>
    <col min="4" max="4" width="15.3333333333333" style="1" customWidth="1"/>
    <col min="5" max="5" width="10.8285714285714" style="1" customWidth="1"/>
    <col min="6" max="6" width="17.0666666666667" style="1" customWidth="1"/>
    <col min="7" max="7" width="9" style="1" customWidth="1"/>
    <col min="8" max="8" width="20.8285714285714" style="1" customWidth="1"/>
    <col min="9" max="9" width="11.8285714285714" style="1" customWidth="1"/>
    <col min="10" max="257" width="12" style="1" customWidth="1"/>
  </cols>
  <sheetData>
    <row r="1" s="1" customFormat="1" ht="15.75" spans="1:2">
      <c r="A1" s="5" t="s">
        <v>314</v>
      </c>
      <c r="B1" s="4"/>
    </row>
    <row r="2" s="2" customFormat="1" ht="14" customHeight="1" spans="1:8">
      <c r="A2" s="6" t="s">
        <v>315</v>
      </c>
      <c r="B2" s="6"/>
      <c r="C2" s="6"/>
      <c r="D2" s="6"/>
      <c r="E2" s="6"/>
      <c r="F2" s="6"/>
      <c r="G2" s="6"/>
      <c r="H2" s="6"/>
    </row>
    <row r="3" s="2" customFormat="1" ht="1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31" customHeight="1" spans="1:8">
      <c r="A5" s="8" t="s">
        <v>289</v>
      </c>
      <c r="B5" s="8"/>
      <c r="C5" s="9" t="s">
        <v>316</v>
      </c>
      <c r="D5" s="9"/>
      <c r="E5" s="9"/>
      <c r="F5" s="9"/>
      <c r="G5" s="9"/>
      <c r="H5" s="9"/>
    </row>
    <row r="6" s="2" customFormat="1" ht="30" customHeight="1" spans="1:8">
      <c r="A6" s="10" t="s">
        <v>291</v>
      </c>
      <c r="B6" s="10"/>
      <c r="C6" s="8"/>
      <c r="D6" s="8"/>
      <c r="E6" s="11" t="s">
        <v>292</v>
      </c>
      <c r="F6" s="11"/>
      <c r="G6" s="8" t="s">
        <v>92</v>
      </c>
      <c r="H6" s="8"/>
    </row>
    <row r="7" s="2" customFormat="1" ht="21.75" customHeight="1" spans="1:8">
      <c r="A7" s="12" t="s">
        <v>293</v>
      </c>
      <c r="B7" s="12"/>
      <c r="C7" s="12" t="s">
        <v>294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9" t="s">
        <v>243</v>
      </c>
      <c r="D8" s="9"/>
      <c r="E8" s="13">
        <v>30000</v>
      </c>
      <c r="F8" s="13"/>
      <c r="G8" s="13"/>
      <c r="H8" s="13"/>
    </row>
    <row r="9" s="2" customFormat="1" ht="16.5" customHeight="1" spans="1:8">
      <c r="A9" s="12"/>
      <c r="B9" s="12"/>
      <c r="C9" s="14" t="s">
        <v>295</v>
      </c>
      <c r="D9" s="14"/>
      <c r="E9" s="13">
        <v>30000</v>
      </c>
      <c r="F9" s="13"/>
      <c r="G9" s="13"/>
      <c r="H9" s="13"/>
    </row>
    <row r="10" s="2" customFormat="1" ht="16.5" customHeight="1" spans="1:8">
      <c r="A10" s="12"/>
      <c r="B10" s="12"/>
      <c r="C10" s="14" t="s">
        <v>296</v>
      </c>
      <c r="D10" s="14"/>
      <c r="E10" s="13" t="s">
        <v>297</v>
      </c>
      <c r="F10" s="13"/>
      <c r="G10" s="13"/>
      <c r="H10" s="13"/>
    </row>
    <row r="11" s="2" customFormat="1" ht="16.5" customHeight="1" spans="1:8">
      <c r="A11" s="12"/>
      <c r="B11" s="12"/>
      <c r="C11" s="14" t="s">
        <v>298</v>
      </c>
      <c r="D11" s="14"/>
      <c r="E11" s="13">
        <v>30000</v>
      </c>
      <c r="F11" s="13"/>
      <c r="G11" s="13"/>
      <c r="H11" s="13"/>
    </row>
    <row r="12" s="2" customFormat="1" ht="16.5" customHeight="1" spans="1:8">
      <c r="A12" s="12"/>
      <c r="B12" s="12"/>
      <c r="C12" s="14" t="s">
        <v>299</v>
      </c>
      <c r="D12" s="14"/>
      <c r="E12" s="13" t="s">
        <v>297</v>
      </c>
      <c r="F12" s="13"/>
      <c r="G12" s="13"/>
      <c r="H12" s="13"/>
    </row>
    <row r="13" s="2" customFormat="1" ht="16.5" customHeight="1" spans="1:8">
      <c r="A13" s="8" t="s">
        <v>300</v>
      </c>
      <c r="B13" s="8"/>
      <c r="C13" s="9" t="s">
        <v>317</v>
      </c>
      <c r="D13" s="9"/>
      <c r="E13" s="9"/>
      <c r="F13" s="9"/>
      <c r="G13" s="9"/>
      <c r="H13" s="9"/>
    </row>
    <row r="14" s="2" customFormat="1" ht="30" customHeight="1" spans="1:8">
      <c r="A14" s="8"/>
      <c r="B14" s="8"/>
      <c r="C14" s="9"/>
      <c r="D14" s="9"/>
      <c r="E14" s="9"/>
      <c r="F14" s="9"/>
      <c r="G14" s="9"/>
      <c r="H14" s="9"/>
    </row>
    <row r="15" s="2" customFormat="1" ht="21.75" customHeight="1" spans="1:8">
      <c r="A15" s="10" t="s">
        <v>252</v>
      </c>
      <c r="B15" s="11" t="s">
        <v>253</v>
      </c>
      <c r="C15" s="8" t="s">
        <v>254</v>
      </c>
      <c r="D15" s="8" t="s">
        <v>255</v>
      </c>
      <c r="E15" s="9" t="s">
        <v>256</v>
      </c>
      <c r="F15" s="9"/>
      <c r="G15" s="9"/>
      <c r="H15" s="8" t="s">
        <v>301</v>
      </c>
    </row>
    <row r="16" s="2" customFormat="1" ht="27" customHeight="1" spans="1:8">
      <c r="A16" s="15"/>
      <c r="B16" s="16" t="s">
        <v>259</v>
      </c>
      <c r="C16" s="17" t="s">
        <v>260</v>
      </c>
      <c r="D16" s="18" t="s">
        <v>318</v>
      </c>
      <c r="E16" s="9" t="s">
        <v>262</v>
      </c>
      <c r="F16" s="9"/>
      <c r="G16" s="9"/>
      <c r="H16" s="19" t="s">
        <v>263</v>
      </c>
    </row>
    <row r="17" s="2" customFormat="1" ht="16.5" customHeight="1" spans="1:8">
      <c r="A17" s="15"/>
      <c r="B17" s="20"/>
      <c r="C17" s="17" t="s">
        <v>266</v>
      </c>
      <c r="D17" s="18" t="s">
        <v>305</v>
      </c>
      <c r="E17" s="9" t="s">
        <v>306</v>
      </c>
      <c r="F17" s="9"/>
      <c r="G17" s="9"/>
      <c r="H17" s="19"/>
    </row>
    <row r="18" s="2" customFormat="1" ht="16.5" customHeight="1" spans="1:8">
      <c r="A18" s="15"/>
      <c r="B18" s="20"/>
      <c r="C18" s="17" t="s">
        <v>269</v>
      </c>
      <c r="D18" s="18" t="s">
        <v>308</v>
      </c>
      <c r="E18" s="21">
        <v>46022</v>
      </c>
      <c r="F18" s="9"/>
      <c r="G18" s="9"/>
      <c r="H18" s="19" t="s">
        <v>263</v>
      </c>
    </row>
    <row r="19" s="2" customFormat="1" ht="16.5" customHeight="1" spans="1:8">
      <c r="A19" s="15"/>
      <c r="B19" s="20"/>
      <c r="C19" s="17" t="s">
        <v>271</v>
      </c>
      <c r="D19" s="18" t="s">
        <v>272</v>
      </c>
      <c r="E19" s="9" t="s">
        <v>309</v>
      </c>
      <c r="F19" s="9"/>
      <c r="G19" s="9"/>
      <c r="H19" s="19" t="s">
        <v>263</v>
      </c>
    </row>
    <row r="20" s="2" customFormat="1" ht="16.5" customHeight="1" spans="1:8">
      <c r="A20" s="15"/>
      <c r="B20" s="16" t="s">
        <v>273</v>
      </c>
      <c r="C20" s="17" t="s">
        <v>274</v>
      </c>
      <c r="D20" s="18"/>
      <c r="E20" s="9"/>
      <c r="F20" s="9"/>
      <c r="G20" s="9"/>
      <c r="H20" s="19" t="s">
        <v>263</v>
      </c>
    </row>
    <row r="21" s="2" customFormat="1" ht="36" customHeight="1" spans="1:8">
      <c r="A21" s="15"/>
      <c r="B21" s="20"/>
      <c r="C21" s="22" t="s">
        <v>275</v>
      </c>
      <c r="D21" s="18" t="s">
        <v>319</v>
      </c>
      <c r="E21" s="9" t="s">
        <v>277</v>
      </c>
      <c r="F21" s="9"/>
      <c r="G21" s="9"/>
      <c r="H21" s="19" t="s">
        <v>263</v>
      </c>
    </row>
    <row r="22" s="2" customFormat="1" ht="14" customHeight="1" spans="1:8">
      <c r="A22" s="15"/>
      <c r="B22" s="20"/>
      <c r="C22" s="22" t="s">
        <v>278</v>
      </c>
      <c r="D22" s="18"/>
      <c r="E22" s="9"/>
      <c r="F22" s="9"/>
      <c r="G22" s="9"/>
      <c r="H22" s="19"/>
    </row>
    <row r="23" s="2" customFormat="1" ht="49" customHeight="1" spans="1:8">
      <c r="A23" s="15"/>
      <c r="B23" s="20"/>
      <c r="C23" s="17" t="s">
        <v>279</v>
      </c>
      <c r="D23" s="18" t="s">
        <v>320</v>
      </c>
      <c r="E23" s="9" t="s">
        <v>281</v>
      </c>
      <c r="F23" s="9"/>
      <c r="G23" s="9"/>
      <c r="H23" s="19"/>
    </row>
    <row r="24" s="2" customFormat="1" ht="14" customHeight="1" spans="1:8">
      <c r="A24" s="15"/>
      <c r="B24" s="23" t="s">
        <v>282</v>
      </c>
      <c r="C24" s="17" t="s">
        <v>282</v>
      </c>
      <c r="D24" s="18" t="s">
        <v>310</v>
      </c>
      <c r="E24" s="9" t="s">
        <v>284</v>
      </c>
      <c r="F24" s="9"/>
      <c r="G24" s="9"/>
      <c r="H24" s="19"/>
    </row>
    <row r="25" s="1" customFormat="1" ht="23.25" customHeight="1" spans="1:2">
      <c r="A25" s="3"/>
      <c r="B25" s="4"/>
    </row>
    <row r="26" s="1" customFormat="1" ht="23.25" customHeight="1" spans="1:2">
      <c r="A26" s="3"/>
      <c r="B26" s="4"/>
    </row>
    <row r="27" s="1" customFormat="1" ht="23.25" customHeight="1" spans="1:2">
      <c r="A27" s="3"/>
      <c r="B27" s="4"/>
    </row>
    <row r="28" s="1" customFormat="1" ht="23.25" customHeight="1" spans="1:2">
      <c r="A28" s="3"/>
      <c r="B28" s="4"/>
    </row>
    <row r="29" s="1" customFormat="1" ht="23.25" customHeight="1" spans="1:2">
      <c r="A29" s="3"/>
      <c r="B29" s="4"/>
    </row>
    <row r="30" s="1" customFormat="1" ht="23.25" customHeight="1" spans="1:2">
      <c r="A30" s="3"/>
      <c r="B30" s="4"/>
    </row>
    <row r="31" s="1" customFormat="1" ht="23.25" customHeight="1" spans="1:2">
      <c r="A31" s="3"/>
      <c r="B31" s="4"/>
    </row>
    <row r="32" s="1" customFormat="1" ht="23.25" customHeight="1" spans="1:2">
      <c r="A32" s="3"/>
      <c r="B32" s="4"/>
    </row>
    <row r="33" s="1" customFormat="1" ht="23.25" customHeight="1" spans="1:2">
      <c r="A33" s="3"/>
      <c r="B33" s="4"/>
    </row>
  </sheetData>
  <mergeCells count="35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5:A24"/>
    <mergeCell ref="B16:B19"/>
    <mergeCell ref="B20:B23"/>
    <mergeCell ref="A2:H3"/>
    <mergeCell ref="A7:B12"/>
    <mergeCell ref="A13:B14"/>
    <mergeCell ref="C13:H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2025-03-13T05:25:12Z</dcterms:created>
  <dcterms:modified xsi:type="dcterms:W3CDTF">2025-03-13T05:26:59Z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49CF445BE4F240F9856F7626754D13BB_13</vt:lpwstr>
  </property>
  <property fmtid="{D5CDD505-2E9C-101B-9397-08002B2CF9AE}" pid="3" name="KSOProductBuildVer">
    <vt:lpwstr>2052-12.1.0.19770</vt:lpwstr>
  </property>
</Properties>
</file>