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向阳水库" sheetId="2" r:id="rId1"/>
    <sheet name="孟耳水库" sheetId="1" r:id="rId2"/>
    <sheet name="大坪水库" sheetId="5" r:id="rId3"/>
    <sheet name="干塘水库" sheetId="4" r:id="rId4"/>
    <sheet name="双井水库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<sst xmlns="http://schemas.openxmlformats.org/spreadsheetml/2006/main" count="214" uniqueCount="44">
  <si>
    <t>向阳水库管理范围与保护范围起讫点坐标、长度（行政区域）统计表</t>
  </si>
  <si>
    <t>水库名称</t>
  </si>
  <si>
    <t>区（县）</t>
  </si>
  <si>
    <t>镇（乡）</t>
  </si>
  <si>
    <t>岸别</t>
  </si>
  <si>
    <t>管理范围线起点坐标</t>
  </si>
  <si>
    <t>管理范围线终点坐标</t>
  </si>
  <si>
    <t>保护范围线起点坐标</t>
  </si>
  <si>
    <t>保护范围线终点坐标</t>
  </si>
  <si>
    <t>管理范围线长度（千米）</t>
  </si>
  <si>
    <t>保护范围线长度(千米)</t>
  </si>
  <si>
    <t>管理范围面积（公顷）</t>
  </si>
  <si>
    <t>保护范围面积（公顷）</t>
  </si>
  <si>
    <t>界桩数量（个）</t>
  </si>
  <si>
    <t>X坐标</t>
  </si>
  <si>
    <t>Y坐标</t>
  </si>
  <si>
    <t>岸别小计</t>
  </si>
  <si>
    <t>乡镇总计</t>
  </si>
  <si>
    <t>汇总</t>
  </si>
  <si>
    <t>乡镇小计</t>
  </si>
  <si>
    <t>向阳水库</t>
  </si>
  <si>
    <t>花溪区</t>
  </si>
  <si>
    <t>高坡乡</t>
  </si>
  <si>
    <t>左岸</t>
  </si>
  <si>
    <t>右岸</t>
  </si>
  <si>
    <t>合计</t>
  </si>
  <si>
    <t>库尾管理范围线与河道划界管理范围线相接处坐标为左岸X=2907496.040，Y=381965.001，右岸X=2907526.389，Y=382004.559</t>
  </si>
  <si>
    <t>大坝下游管理范围线与河道划界管理范围线相接处坐标为左岸X=2907402.171，Y=381726.816，右岸X=2907412.529，Y=381731.398</t>
  </si>
  <si>
    <t>孟耳水库工程管理范围与保护范围起讫点坐标、长度（行政区域）统计表</t>
  </si>
  <si>
    <t>孟耳水库</t>
  </si>
  <si>
    <t>大坪水库管理范围与保护范围起讫点坐标、长度（行政区域）统计表</t>
  </si>
  <si>
    <t>大坪水库</t>
  </si>
  <si>
    <t>久安乡</t>
  </si>
  <si>
    <t>观山湖区</t>
  </si>
  <si>
    <t>金华镇</t>
  </si>
  <si>
    <t>大坪水库管理范围线与河道划界管理范围线相接处坐标为左岸X=2939050.532，Y=358931.651，右岸X=2938996.677，Y=358918.483。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</si>
  <si>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</si>
  <si>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干塘水库工程管理范围与保护范围起讫点坐标、长度（行政区域）统计表</t>
  </si>
  <si>
    <t>干塘水库</t>
  </si>
  <si>
    <t>麦坪镇</t>
  </si>
  <si>
    <t>贵安新区</t>
  </si>
  <si>
    <t>湖潮乡</t>
  </si>
  <si>
    <t>双井水库工程管理范围与保护范围起讫点坐标、长度（行政区域）统计表</t>
  </si>
  <si>
    <t>双井水库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</si>
</sst>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178" fontId="0" fillId="0" borderId="3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0" fillId="0" borderId="1" xfId="0" applyNumberForma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zoomScale="85" zoomScaleNormal="85" workbookViewId="0">
      <selection activeCell="E16" sqref="E16"/>
    </sheetView>
  </sheetViews>
  <sheetFormatPr defaultColWidth="9" defaultRowHeight="13.5" outlineLevelRow="7"/>
  <cols>
    <col min="2" max="2" width="7" customWidth="1"/>
    <col min="3" max="3" width="7.75" customWidth="1"/>
    <col min="4" max="4" width="4.125" customWidth="1"/>
    <col min="5" max="5" width="13" customWidth="1"/>
    <col min="6" max="7" width="14.875" style="5" customWidth="1"/>
    <col min="8" max="8" width="14.875" customWidth="1"/>
    <col min="9" max="9" width="14.75" style="5" customWidth="1"/>
    <col min="10" max="10" width="14" style="5" customWidth="1"/>
    <col min="11" max="11" width="14.875" customWidth="1"/>
    <col min="12" max="12" width="13.625" customWidth="1"/>
    <col min="13" max="13" width="12" customWidth="1"/>
    <col min="14" max="14" width="11.875" customWidth="1"/>
    <col min="15" max="15" width="8" customWidth="1"/>
    <col min="16" max="16" width="10.5" customWidth="1"/>
    <col min="17" max="17" width="11.875" customWidth="1"/>
    <col min="18" max="18" width="8.375" customWidth="1"/>
    <col min="19" max="19" width="9.625" customWidth="1"/>
    <col min="20" max="20" width="7.625" customWidth="1"/>
    <col min="23" max="23" width="7.875" customWidth="1"/>
    <col min="24" max="24" width="7.375" customWidth="1"/>
  </cols>
  <sheetData>
    <row r="1" ht="80.25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50.1" customHeight="1" spans="1:24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 t="s">
        <v>6</v>
      </c>
      <c r="H2" s="8"/>
      <c r="I2" s="8" t="s">
        <v>7</v>
      </c>
      <c r="J2" s="8"/>
      <c r="K2" s="8" t="s">
        <v>8</v>
      </c>
      <c r="L2" s="8"/>
      <c r="M2" s="13" t="s">
        <v>9</v>
      </c>
      <c r="N2" s="13"/>
      <c r="O2" s="13"/>
      <c r="P2" s="13" t="s">
        <v>10</v>
      </c>
      <c r="Q2" s="13"/>
      <c r="R2" s="13"/>
      <c r="S2" s="7" t="s">
        <v>11</v>
      </c>
      <c r="T2" s="7"/>
      <c r="U2" s="7" t="s">
        <v>12</v>
      </c>
      <c r="V2" s="7"/>
      <c r="W2" s="7" t="s">
        <v>13</v>
      </c>
      <c r="X2" s="7"/>
    </row>
    <row r="3" ht="50.1" customHeight="1" spans="1:24">
      <c r="A3" s="7"/>
      <c r="B3" s="9"/>
      <c r="C3" s="7"/>
      <c r="D3" s="7"/>
      <c r="E3" s="10" t="s">
        <v>14</v>
      </c>
      <c r="F3" s="10" t="s">
        <v>15</v>
      </c>
      <c r="G3" s="10" t="s">
        <v>14</v>
      </c>
      <c r="H3" s="10" t="s">
        <v>15</v>
      </c>
      <c r="I3" s="10" t="s">
        <v>14</v>
      </c>
      <c r="J3" s="10" t="s">
        <v>15</v>
      </c>
      <c r="K3" s="10" t="s">
        <v>14</v>
      </c>
      <c r="L3" s="10" t="s">
        <v>15</v>
      </c>
      <c r="M3" s="14" t="s">
        <v>16</v>
      </c>
      <c r="N3" s="14" t="s">
        <v>17</v>
      </c>
      <c r="O3" s="14" t="s">
        <v>18</v>
      </c>
      <c r="P3" s="14" t="s">
        <v>16</v>
      </c>
      <c r="Q3" s="14" t="s">
        <v>17</v>
      </c>
      <c r="R3" s="14" t="s">
        <v>18</v>
      </c>
      <c r="S3" s="14" t="s">
        <v>19</v>
      </c>
      <c r="T3" s="7" t="s">
        <v>18</v>
      </c>
      <c r="U3" s="14" t="s">
        <v>19</v>
      </c>
      <c r="V3" s="7" t="s">
        <v>18</v>
      </c>
      <c r="W3" s="14" t="s">
        <v>16</v>
      </c>
      <c r="X3" s="7" t="s">
        <v>18</v>
      </c>
    </row>
    <row r="4" ht="50.1" customHeight="1" spans="1:24">
      <c r="A4" s="7" t="s">
        <v>20</v>
      </c>
      <c r="B4" s="7" t="s">
        <v>21</v>
      </c>
      <c r="C4" s="9" t="s">
        <v>22</v>
      </c>
      <c r="D4" s="7" t="s">
        <v>23</v>
      </c>
      <c r="E4" s="11">
        <v>2907507.908</v>
      </c>
      <c r="F4" s="11">
        <v>382018.005</v>
      </c>
      <c r="G4" s="11">
        <v>2907407.387</v>
      </c>
      <c r="H4" s="11">
        <v>381729.131</v>
      </c>
      <c r="I4" s="10">
        <v>2907534.003</v>
      </c>
      <c r="J4" s="10">
        <v>382992.868</v>
      </c>
      <c r="K4" s="32">
        <v>2907407.743</v>
      </c>
      <c r="L4" s="32">
        <v>381728.194</v>
      </c>
      <c r="M4" s="15">
        <v>0.77</v>
      </c>
      <c r="N4" s="15">
        <f>SUM(M4:M5)</f>
        <v>1.67</v>
      </c>
      <c r="O4" s="15">
        <v>1.67</v>
      </c>
      <c r="P4" s="15">
        <v>1.77</v>
      </c>
      <c r="Q4" s="23">
        <f>SUM(P4:P5)</f>
        <v>4.57</v>
      </c>
      <c r="R4" s="15">
        <v>4.57</v>
      </c>
      <c r="S4" s="23">
        <v>4.16</v>
      </c>
      <c r="T4" s="15">
        <v>4.16</v>
      </c>
      <c r="U4" s="23">
        <v>119.26</v>
      </c>
      <c r="V4" s="15">
        <v>119.26</v>
      </c>
      <c r="W4" s="9">
        <v>3</v>
      </c>
      <c r="X4" s="19">
        <v>6</v>
      </c>
    </row>
    <row r="5" ht="50.1" customHeight="1" spans="1:24">
      <c r="A5" s="7"/>
      <c r="B5" s="7"/>
      <c r="C5" s="9"/>
      <c r="D5" s="7" t="s">
        <v>24</v>
      </c>
      <c r="E5" s="11">
        <v>2907507.908</v>
      </c>
      <c r="F5" s="11">
        <v>382018.005</v>
      </c>
      <c r="G5" s="11">
        <v>2907407.387</v>
      </c>
      <c r="H5" s="11">
        <v>381729.131</v>
      </c>
      <c r="I5" s="10">
        <v>2907534.003</v>
      </c>
      <c r="J5" s="10">
        <v>382992.868</v>
      </c>
      <c r="K5" s="32">
        <v>2907407.743</v>
      </c>
      <c r="L5" s="32">
        <v>381728.194</v>
      </c>
      <c r="M5" s="15">
        <v>0.9</v>
      </c>
      <c r="N5" s="15"/>
      <c r="O5" s="15"/>
      <c r="P5" s="15">
        <v>2.8</v>
      </c>
      <c r="Q5" s="24"/>
      <c r="R5" s="15"/>
      <c r="S5" s="24"/>
      <c r="T5" s="15"/>
      <c r="U5" s="24"/>
      <c r="V5" s="15"/>
      <c r="W5" s="9">
        <v>3</v>
      </c>
      <c r="X5" s="33"/>
    </row>
    <row r="6" ht="50.1" customHeight="1" spans="1:24">
      <c r="A6" s="7" t="s">
        <v>25</v>
      </c>
      <c r="B6" s="7"/>
      <c r="C6" s="7"/>
      <c r="D6" s="7"/>
      <c r="E6" s="10"/>
      <c r="F6" s="10"/>
      <c r="G6" s="10"/>
      <c r="H6" s="10"/>
      <c r="I6" s="10"/>
      <c r="J6" s="10"/>
      <c r="K6" s="10"/>
      <c r="L6" s="10"/>
      <c r="M6" s="15"/>
      <c r="N6" s="15"/>
      <c r="O6" s="15">
        <f>SUM(O4:O5)</f>
        <v>1.67</v>
      </c>
      <c r="P6" s="15"/>
      <c r="Q6" s="15"/>
      <c r="R6" s="15">
        <f>SUM(R4:R5)</f>
        <v>4.57</v>
      </c>
      <c r="S6" s="15"/>
      <c r="T6" s="15">
        <f>SUM(T4:T5)</f>
        <v>4.16</v>
      </c>
      <c r="U6" s="15"/>
      <c r="V6" s="15">
        <f>SUM(V4:V5)</f>
        <v>119.26</v>
      </c>
      <c r="W6" s="9"/>
      <c r="X6" s="9">
        <v>6</v>
      </c>
    </row>
    <row r="7" ht="50.1" customHeight="1" spans="8:15">
      <c r="H7" s="5" t="s">
        <v>26</v>
      </c>
      <c r="K7" s="5"/>
      <c r="L7" s="5"/>
      <c r="M7" s="5"/>
      <c r="N7" s="5"/>
      <c r="O7" s="5"/>
    </row>
    <row r="8" ht="50.1" customHeight="1" spans="8:15">
      <c r="H8" s="5" t="s">
        <v>27</v>
      </c>
      <c r="K8" s="5"/>
      <c r="L8" s="5"/>
      <c r="M8" s="5"/>
      <c r="N8" s="5"/>
      <c r="O8" s="5"/>
    </row>
  </sheetData>
  <mergeCells count="29">
    <mergeCell ref="A1:X1"/>
    <mergeCell ref="E2:F2"/>
    <mergeCell ref="G2:H2"/>
    <mergeCell ref="I2:J2"/>
    <mergeCell ref="K2:L2"/>
    <mergeCell ref="M2:O2"/>
    <mergeCell ref="P2:R2"/>
    <mergeCell ref="S2:T2"/>
    <mergeCell ref="U2:V2"/>
    <mergeCell ref="W2:X2"/>
    <mergeCell ref="A6:D6"/>
    <mergeCell ref="H7:O7"/>
    <mergeCell ref="H8:O8"/>
    <mergeCell ref="A2:A3"/>
    <mergeCell ref="A4:A5"/>
    <mergeCell ref="B2:B3"/>
    <mergeCell ref="B4:B5"/>
    <mergeCell ref="C2:C3"/>
    <mergeCell ref="C4:C5"/>
    <mergeCell ref="D2:D3"/>
    <mergeCell ref="N4:N5"/>
    <mergeCell ref="O4:O5"/>
    <mergeCell ref="Q4:Q5"/>
    <mergeCell ref="R4:R5"/>
    <mergeCell ref="S4:S5"/>
    <mergeCell ref="T4:T5"/>
    <mergeCell ref="U4:U5"/>
    <mergeCell ref="V4:V5"/>
    <mergeCell ref="X4:X5"/>
  </mergeCells>
  <pageMargins left="0.708661417322835" right="0.708661417322835" top="0.748031496062992" bottom="0.748031496062992" header="0.31496062992126" footer="0.31496062992126"/>
  <pageSetup paperSize="8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9"/>
  <sheetViews>
    <sheetView topLeftCell="C1" workbookViewId="0">
      <selection activeCell="W8" sqref="W8"/>
    </sheetView>
  </sheetViews>
  <sheetFormatPr defaultColWidth="9" defaultRowHeight="13.5"/>
  <cols>
    <col min="1" max="1" width="5.875" style="3" customWidth="1"/>
    <col min="2" max="2" width="7.875" customWidth="1"/>
    <col min="3" max="3" width="7" customWidth="1"/>
    <col min="4" max="4" width="6.75" style="3" customWidth="1"/>
    <col min="5" max="5" width="13.875" style="4" customWidth="1"/>
    <col min="6" max="6" width="12" style="4" customWidth="1"/>
    <col min="7" max="7" width="13" style="4" customWidth="1"/>
    <col min="8" max="8" width="12" style="4" customWidth="1"/>
    <col min="9" max="9" width="14.5" style="4" customWidth="1"/>
    <col min="10" max="10" width="12" style="4" customWidth="1"/>
    <col min="11" max="11" width="14.125" style="4" customWidth="1"/>
    <col min="12" max="12" width="12" style="4" customWidth="1"/>
    <col min="13" max="20" width="7.375" style="5" customWidth="1"/>
    <col min="21" max="21" width="8.25" style="5" customWidth="1"/>
    <col min="22" max="22" width="9.25" style="5" customWidth="1"/>
  </cols>
  <sheetData>
    <row r="2" ht="57.95" customHeight="1" spans="1:22">
      <c r="A2" s="6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="1" customFormat="1" ht="50.1" customHeight="1" spans="1:24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/>
      <c r="G3" s="8" t="s">
        <v>6</v>
      </c>
      <c r="H3" s="8"/>
      <c r="I3" s="8" t="s">
        <v>7</v>
      </c>
      <c r="J3" s="8"/>
      <c r="K3" s="8" t="s">
        <v>8</v>
      </c>
      <c r="L3" s="8"/>
      <c r="M3" s="13" t="s">
        <v>9</v>
      </c>
      <c r="N3" s="13"/>
      <c r="O3" s="13"/>
      <c r="P3" s="13" t="s">
        <v>10</v>
      </c>
      <c r="Q3" s="13"/>
      <c r="R3" s="13"/>
      <c r="S3" s="7" t="s">
        <v>11</v>
      </c>
      <c r="T3" s="7"/>
      <c r="U3" s="7" t="s">
        <v>12</v>
      </c>
      <c r="V3" s="7"/>
      <c r="W3" s="7" t="s">
        <v>13</v>
      </c>
      <c r="X3" s="7"/>
    </row>
    <row r="4" s="2" customFormat="1" ht="50.1" customHeight="1" spans="1:24">
      <c r="A4" s="7"/>
      <c r="B4" s="9"/>
      <c r="C4" s="7"/>
      <c r="D4" s="7"/>
      <c r="E4" s="10" t="s">
        <v>14</v>
      </c>
      <c r="F4" s="10" t="s">
        <v>15</v>
      </c>
      <c r="G4" s="10" t="s">
        <v>14</v>
      </c>
      <c r="H4" s="10" t="s">
        <v>15</v>
      </c>
      <c r="I4" s="10" t="s">
        <v>14</v>
      </c>
      <c r="J4" s="10" t="s">
        <v>15</v>
      </c>
      <c r="K4" s="10" t="s">
        <v>14</v>
      </c>
      <c r="L4" s="10" t="s">
        <v>15</v>
      </c>
      <c r="M4" s="13" t="s">
        <v>16</v>
      </c>
      <c r="N4" s="13" t="s">
        <v>17</v>
      </c>
      <c r="O4" s="13" t="s">
        <v>18</v>
      </c>
      <c r="P4" s="13" t="s">
        <v>16</v>
      </c>
      <c r="Q4" s="13" t="s">
        <v>17</v>
      </c>
      <c r="R4" s="13" t="s">
        <v>18</v>
      </c>
      <c r="S4" s="13" t="s">
        <v>19</v>
      </c>
      <c r="T4" s="7" t="s">
        <v>18</v>
      </c>
      <c r="U4" s="13" t="s">
        <v>19</v>
      </c>
      <c r="V4" s="7" t="s">
        <v>18</v>
      </c>
      <c r="W4" s="14" t="s">
        <v>16</v>
      </c>
      <c r="X4" s="7" t="s">
        <v>18</v>
      </c>
    </row>
    <row r="5" s="2" customFormat="1" ht="50.1" customHeight="1" spans="1:24">
      <c r="A5" s="7" t="s">
        <v>29</v>
      </c>
      <c r="B5" s="7" t="s">
        <v>21</v>
      </c>
      <c r="C5" s="9" t="s">
        <v>22</v>
      </c>
      <c r="D5" s="7" t="s">
        <v>23</v>
      </c>
      <c r="E5" s="11">
        <v>2908398.654</v>
      </c>
      <c r="F5" s="11">
        <v>384693.91</v>
      </c>
      <c r="G5" s="11">
        <v>2908342.503</v>
      </c>
      <c r="H5" s="11">
        <v>384171.526</v>
      </c>
      <c r="I5" s="11">
        <v>2908387.434</v>
      </c>
      <c r="J5" s="11">
        <v>385685.827</v>
      </c>
      <c r="K5" s="11">
        <v>2908342.458</v>
      </c>
      <c r="L5" s="11">
        <v>384170.503</v>
      </c>
      <c r="M5" s="15">
        <v>0.88</v>
      </c>
      <c r="N5" s="15">
        <f>M5+M6</f>
        <v>1.62</v>
      </c>
      <c r="O5" s="24">
        <v>1.62</v>
      </c>
      <c r="P5" s="15">
        <v>2.36</v>
      </c>
      <c r="Q5" s="15">
        <f>P5+P6</f>
        <v>4.36</v>
      </c>
      <c r="R5" s="15">
        <v>4.36</v>
      </c>
      <c r="S5" s="15">
        <v>4.56</v>
      </c>
      <c r="T5" s="7">
        <v>4.56</v>
      </c>
      <c r="U5" s="15">
        <v>102.06</v>
      </c>
      <c r="V5" s="15">
        <v>102.06</v>
      </c>
      <c r="W5" s="26">
        <v>3</v>
      </c>
      <c r="X5" s="17">
        <v>7</v>
      </c>
    </row>
    <row r="6" s="2" customFormat="1" ht="50.1" customHeight="1" spans="1:24">
      <c r="A6" s="7"/>
      <c r="B6" s="7"/>
      <c r="C6" s="9"/>
      <c r="D6" s="7" t="s">
        <v>24</v>
      </c>
      <c r="E6" s="11">
        <v>2908398.654</v>
      </c>
      <c r="F6" s="11">
        <v>384693.91</v>
      </c>
      <c r="G6" s="11">
        <v>2908342.503</v>
      </c>
      <c r="H6" s="11">
        <v>384171.526</v>
      </c>
      <c r="I6" s="11">
        <v>2908387.434</v>
      </c>
      <c r="J6" s="11">
        <v>385685.827</v>
      </c>
      <c r="K6" s="11">
        <v>2908342.458</v>
      </c>
      <c r="L6" s="11">
        <v>384170.503</v>
      </c>
      <c r="M6" s="15">
        <v>0.74</v>
      </c>
      <c r="N6" s="15"/>
      <c r="O6" s="25"/>
      <c r="P6" s="15">
        <v>2</v>
      </c>
      <c r="Q6" s="15"/>
      <c r="R6" s="15"/>
      <c r="S6" s="15"/>
      <c r="T6" s="7"/>
      <c r="U6" s="15"/>
      <c r="V6" s="15"/>
      <c r="W6" s="17">
        <v>4</v>
      </c>
      <c r="X6" s="17"/>
    </row>
    <row r="7" s="2" customFormat="1" ht="50.1" customHeight="1" spans="1:24">
      <c r="A7" s="7" t="s">
        <v>25</v>
      </c>
      <c r="B7" s="7"/>
      <c r="C7" s="7"/>
      <c r="D7" s="7"/>
      <c r="E7" s="10"/>
      <c r="F7" s="10"/>
      <c r="G7" s="10"/>
      <c r="H7" s="10"/>
      <c r="I7" s="10"/>
      <c r="J7" s="10"/>
      <c r="K7" s="10"/>
      <c r="L7" s="10"/>
      <c r="M7" s="9"/>
      <c r="N7" s="9"/>
      <c r="O7" s="9">
        <f>SUM(O5:O6)</f>
        <v>1.62</v>
      </c>
      <c r="P7" s="9"/>
      <c r="Q7" s="9"/>
      <c r="R7" s="9">
        <f>SUM(R5:R6)</f>
        <v>4.36</v>
      </c>
      <c r="S7" s="9"/>
      <c r="T7" s="9">
        <f>SUM(T5:T6)</f>
        <v>4.56</v>
      </c>
      <c r="U7" s="9"/>
      <c r="V7" s="9">
        <f>SUM(V5:V6)</f>
        <v>102.06</v>
      </c>
      <c r="W7" s="17"/>
      <c r="X7" s="17">
        <f>SUM(X5:X6)</f>
        <v>7</v>
      </c>
    </row>
    <row r="8" ht="50.1" customHeight="1" spans="7:20">
      <c r="G8" s="4" t="s">
        <v>26</v>
      </c>
      <c r="M8" s="4"/>
      <c r="N8" s="4"/>
      <c r="O8" s="4"/>
      <c r="P8" s="4"/>
      <c r="Q8" s="4"/>
      <c r="R8" s="4"/>
      <c r="S8" s="4"/>
      <c r="T8" s="31"/>
    </row>
    <row r="9" ht="50.1" customHeight="1" spans="7:19">
      <c r="G9" s="4" t="s">
        <v>27</v>
      </c>
      <c r="M9" s="4"/>
      <c r="N9" s="4"/>
      <c r="O9" s="4"/>
      <c r="P9" s="4"/>
      <c r="Q9" s="4"/>
      <c r="R9" s="4"/>
      <c r="S9" s="4"/>
    </row>
  </sheetData>
  <mergeCells count="29">
    <mergeCell ref="A2:V2"/>
    <mergeCell ref="E3:F3"/>
    <mergeCell ref="G3:H3"/>
    <mergeCell ref="I3:J3"/>
    <mergeCell ref="K3:L3"/>
    <mergeCell ref="M3:O3"/>
    <mergeCell ref="P3:R3"/>
    <mergeCell ref="S3:T3"/>
    <mergeCell ref="U3:V3"/>
    <mergeCell ref="W3:X3"/>
    <mergeCell ref="A7:D7"/>
    <mergeCell ref="G8:S8"/>
    <mergeCell ref="G9:S9"/>
    <mergeCell ref="A3:A4"/>
    <mergeCell ref="A5:A6"/>
    <mergeCell ref="B3:B4"/>
    <mergeCell ref="B5:B6"/>
    <mergeCell ref="C3:C4"/>
    <mergeCell ref="C5:C6"/>
    <mergeCell ref="D3:D4"/>
    <mergeCell ref="N5:N6"/>
    <mergeCell ref="O5:O6"/>
    <mergeCell ref="Q5:Q6"/>
    <mergeCell ref="R5:R6"/>
    <mergeCell ref="S5:S6"/>
    <mergeCell ref="T5:T6"/>
    <mergeCell ref="U5:U6"/>
    <mergeCell ref="V5:V6"/>
    <mergeCell ref="X5:X6"/>
  </mergeCells>
  <pageMargins left="0.708661417322835" right="0.708661417322835" top="0.748031496062992" bottom="0.748031496062992" header="0.31496062992126" footer="0.31496062992126"/>
  <pageSetup paperSize="8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topLeftCell="E1" workbookViewId="0">
      <selection activeCell="S13" sqref="S13"/>
    </sheetView>
  </sheetViews>
  <sheetFormatPr defaultColWidth="9" defaultRowHeight="13.5"/>
  <cols>
    <col min="2" max="2" width="7.5" customWidth="1"/>
    <col min="3" max="3" width="7.375" customWidth="1"/>
    <col min="4" max="4" width="5.5" customWidth="1"/>
    <col min="5" max="12" width="14.25" customWidth="1"/>
  </cols>
  <sheetData>
    <row r="1" ht="65.25" customHeight="1" spans="1:24">
      <c r="A1" s="6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30" customHeight="1" spans="1:24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 t="s">
        <v>6</v>
      </c>
      <c r="H2" s="8"/>
      <c r="I2" s="8" t="s">
        <v>7</v>
      </c>
      <c r="J2" s="8"/>
      <c r="K2" s="8" t="s">
        <v>8</v>
      </c>
      <c r="L2" s="8"/>
      <c r="M2" s="13" t="s">
        <v>9</v>
      </c>
      <c r="N2" s="13"/>
      <c r="O2" s="13"/>
      <c r="P2" s="13" t="s">
        <v>10</v>
      </c>
      <c r="Q2" s="13"/>
      <c r="R2" s="13"/>
      <c r="S2" s="7" t="s">
        <v>11</v>
      </c>
      <c r="T2" s="7"/>
      <c r="U2" s="7" t="s">
        <v>12</v>
      </c>
      <c r="V2" s="7"/>
      <c r="W2" s="7" t="s">
        <v>13</v>
      </c>
      <c r="X2" s="7"/>
    </row>
    <row r="3" ht="30" customHeight="1" spans="1:24">
      <c r="A3" s="7"/>
      <c r="B3" s="9"/>
      <c r="C3" s="7"/>
      <c r="D3" s="7"/>
      <c r="E3" s="10" t="s">
        <v>14</v>
      </c>
      <c r="F3" s="10" t="s">
        <v>15</v>
      </c>
      <c r="G3" s="10" t="s">
        <v>14</v>
      </c>
      <c r="H3" s="10" t="s">
        <v>15</v>
      </c>
      <c r="I3" s="10" t="s">
        <v>14</v>
      </c>
      <c r="J3" s="10" t="s">
        <v>15</v>
      </c>
      <c r="K3" s="10" t="s">
        <v>14</v>
      </c>
      <c r="L3" s="10" t="s">
        <v>15</v>
      </c>
      <c r="M3" s="14" t="s">
        <v>16</v>
      </c>
      <c r="N3" s="14" t="s">
        <v>17</v>
      </c>
      <c r="O3" s="14" t="s">
        <v>18</v>
      </c>
      <c r="P3" s="14" t="s">
        <v>16</v>
      </c>
      <c r="Q3" s="14" t="s">
        <v>17</v>
      </c>
      <c r="R3" s="14" t="s">
        <v>18</v>
      </c>
      <c r="S3" s="14" t="s">
        <v>19</v>
      </c>
      <c r="T3" s="7" t="s">
        <v>18</v>
      </c>
      <c r="U3" s="14" t="s">
        <v>19</v>
      </c>
      <c r="V3" s="7" t="s">
        <v>18</v>
      </c>
      <c r="W3" s="14" t="s">
        <v>16</v>
      </c>
      <c r="X3" s="7" t="s">
        <v>18</v>
      </c>
    </row>
    <row r="4" ht="50.1" customHeight="1" spans="1:24">
      <c r="A4" s="18" t="s">
        <v>31</v>
      </c>
      <c r="B4" s="7" t="s">
        <v>21</v>
      </c>
      <c r="C4" s="7" t="s">
        <v>32</v>
      </c>
      <c r="D4" s="7" t="s">
        <v>23</v>
      </c>
      <c r="E4" s="10">
        <v>2939193.887</v>
      </c>
      <c r="F4" s="10">
        <v>358135.988</v>
      </c>
      <c r="G4" s="10">
        <v>2939022.949</v>
      </c>
      <c r="H4" s="10">
        <v>358954.394</v>
      </c>
      <c r="I4" s="10">
        <v>2939758.439</v>
      </c>
      <c r="J4" s="10">
        <v>358506.231</v>
      </c>
      <c r="K4" s="10">
        <v>2939022.392</v>
      </c>
      <c r="L4" s="10">
        <v>358955.075</v>
      </c>
      <c r="M4" s="15">
        <v>0.91</v>
      </c>
      <c r="N4" s="15">
        <f>M4+M5</f>
        <v>1.64</v>
      </c>
      <c r="O4" s="23">
        <f>N4+N6</f>
        <v>3.83</v>
      </c>
      <c r="P4" s="15">
        <v>1.13</v>
      </c>
      <c r="Q4" s="15">
        <f>P4+P5</f>
        <v>2.02</v>
      </c>
      <c r="R4" s="23">
        <f>Q4+Q6</f>
        <v>7.81</v>
      </c>
      <c r="S4" s="15">
        <v>3.54</v>
      </c>
      <c r="T4" s="23">
        <f>S4+S6</f>
        <v>6.1</v>
      </c>
      <c r="U4" s="15">
        <v>50.64</v>
      </c>
      <c r="V4" s="15">
        <f>U4</f>
        <v>50.64</v>
      </c>
      <c r="W4" s="17">
        <v>4</v>
      </c>
      <c r="X4" s="17">
        <v>6</v>
      </c>
    </row>
    <row r="5" ht="50.1" customHeight="1" spans="1:24">
      <c r="A5" s="28"/>
      <c r="B5" s="7"/>
      <c r="C5" s="7"/>
      <c r="D5" s="7" t="s">
        <v>24</v>
      </c>
      <c r="E5" s="10">
        <v>2938946.846</v>
      </c>
      <c r="F5" s="10">
        <v>358380.472</v>
      </c>
      <c r="G5" s="10">
        <v>2939022.949</v>
      </c>
      <c r="H5" s="10">
        <v>358954.394</v>
      </c>
      <c r="I5" s="10">
        <v>2938845.77</v>
      </c>
      <c r="J5" s="10">
        <v>358155.03</v>
      </c>
      <c r="K5" s="10">
        <v>2939022.392</v>
      </c>
      <c r="L5" s="10">
        <v>358955.075</v>
      </c>
      <c r="M5" s="15">
        <v>0.73</v>
      </c>
      <c r="N5" s="15"/>
      <c r="O5" s="24"/>
      <c r="P5" s="15">
        <v>0.89</v>
      </c>
      <c r="Q5" s="15"/>
      <c r="R5" s="24"/>
      <c r="S5" s="15"/>
      <c r="T5" s="24"/>
      <c r="U5" s="15"/>
      <c r="V5" s="15"/>
      <c r="W5" s="17">
        <v>2</v>
      </c>
      <c r="X5" s="17"/>
    </row>
    <row r="6" ht="50.1" customHeight="1" spans="1:24">
      <c r="A6" s="28"/>
      <c r="B6" s="18" t="s">
        <v>33</v>
      </c>
      <c r="C6" s="18" t="s">
        <v>34</v>
      </c>
      <c r="D6" s="7" t="s">
        <v>23</v>
      </c>
      <c r="E6" s="10">
        <v>2939315.231</v>
      </c>
      <c r="F6" s="10">
        <v>357548.695</v>
      </c>
      <c r="G6" s="10">
        <v>2939193.887</v>
      </c>
      <c r="H6" s="10">
        <v>358135.988</v>
      </c>
      <c r="I6" s="10">
        <v>2940191.853</v>
      </c>
      <c r="J6" s="10">
        <v>357187.627</v>
      </c>
      <c r="K6" s="10">
        <v>2939758.439</v>
      </c>
      <c r="L6" s="10">
        <v>358506.231</v>
      </c>
      <c r="M6" s="15">
        <v>0.97</v>
      </c>
      <c r="N6" s="23">
        <f>M6+M7</f>
        <v>2.19</v>
      </c>
      <c r="O6" s="24"/>
      <c r="P6" s="15">
        <v>2.25</v>
      </c>
      <c r="Q6" s="23">
        <f>P6+P7</f>
        <v>5.79</v>
      </c>
      <c r="R6" s="24"/>
      <c r="S6" s="23">
        <v>2.56</v>
      </c>
      <c r="T6" s="24"/>
      <c r="U6" s="23">
        <v>234.39</v>
      </c>
      <c r="V6" s="23">
        <v>234.39</v>
      </c>
      <c r="W6" s="17"/>
      <c r="X6" s="26"/>
    </row>
    <row r="7" ht="50.1" customHeight="1" spans="1:24">
      <c r="A7" s="20"/>
      <c r="B7" s="20"/>
      <c r="C7" s="20"/>
      <c r="D7" s="7" t="s">
        <v>24</v>
      </c>
      <c r="E7" s="10">
        <v>2939315.231</v>
      </c>
      <c r="F7" s="10">
        <v>357548.695</v>
      </c>
      <c r="G7" s="10">
        <v>2938946.846</v>
      </c>
      <c r="H7" s="10">
        <v>358380.472</v>
      </c>
      <c r="I7" s="10">
        <v>2940191.853</v>
      </c>
      <c r="J7" s="10">
        <v>357187.627</v>
      </c>
      <c r="K7" s="10">
        <v>2938845.77</v>
      </c>
      <c r="L7" s="10">
        <v>358155.03</v>
      </c>
      <c r="M7" s="15">
        <v>1.22</v>
      </c>
      <c r="N7" s="25"/>
      <c r="O7" s="25"/>
      <c r="P7" s="15">
        <v>3.54</v>
      </c>
      <c r="Q7" s="25"/>
      <c r="R7" s="25"/>
      <c r="S7" s="25"/>
      <c r="T7" s="25"/>
      <c r="U7" s="25"/>
      <c r="V7" s="25"/>
      <c r="W7" s="17"/>
      <c r="X7" s="29"/>
    </row>
    <row r="8" ht="50.1" customHeight="1" spans="1:24">
      <c r="A8" s="7" t="s">
        <v>25</v>
      </c>
      <c r="B8" s="7"/>
      <c r="C8" s="7"/>
      <c r="D8" s="7"/>
      <c r="E8" s="10"/>
      <c r="F8" s="10"/>
      <c r="G8" s="10"/>
      <c r="H8" s="10"/>
      <c r="I8" s="10"/>
      <c r="J8" s="10"/>
      <c r="K8" s="10"/>
      <c r="L8" s="10"/>
      <c r="M8" s="15"/>
      <c r="N8" s="15"/>
      <c r="O8" s="15">
        <f t="shared" ref="O8:T8" si="0">SUM(O4:O5)</f>
        <v>3.83</v>
      </c>
      <c r="P8" s="15"/>
      <c r="Q8" s="15"/>
      <c r="R8" s="15">
        <f t="shared" si="0"/>
        <v>7.81</v>
      </c>
      <c r="S8" s="15"/>
      <c r="T8" s="15">
        <f t="shared" si="0"/>
        <v>6.1</v>
      </c>
      <c r="U8" s="15"/>
      <c r="V8" s="15">
        <f>V6+V4</f>
        <v>285.03</v>
      </c>
      <c r="W8" s="9"/>
      <c r="X8" s="9">
        <v>6</v>
      </c>
    </row>
    <row r="9" ht="50.1" customHeight="1" spans="8:19">
      <c r="H9" s="5" t="s">
        <v>35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9" spans="10:10">
      <c r="J19" t="s">
        <v>36</v>
      </c>
    </row>
  </sheetData>
  <mergeCells count="36">
    <mergeCell ref="A1:X1"/>
    <mergeCell ref="E2:F2"/>
    <mergeCell ref="G2:H2"/>
    <mergeCell ref="I2:J2"/>
    <mergeCell ref="K2:L2"/>
    <mergeCell ref="M2:O2"/>
    <mergeCell ref="P2:R2"/>
    <mergeCell ref="S2:T2"/>
    <mergeCell ref="U2:V2"/>
    <mergeCell ref="W2:X2"/>
    <mergeCell ref="A8:D8"/>
    <mergeCell ref="H9:S9"/>
    <mergeCell ref="A2:A3"/>
    <mergeCell ref="A4:A7"/>
    <mergeCell ref="B2:B3"/>
    <mergeCell ref="B4:B5"/>
    <mergeCell ref="B6:B7"/>
    <mergeCell ref="C2:C3"/>
    <mergeCell ref="C4:C5"/>
    <mergeCell ref="C6:C7"/>
    <mergeCell ref="D2:D3"/>
    <mergeCell ref="N4:N5"/>
    <mergeCell ref="N6:N7"/>
    <mergeCell ref="O4:O7"/>
    <mergeCell ref="Q4:Q5"/>
    <mergeCell ref="Q6:Q7"/>
    <mergeCell ref="R4:R7"/>
    <mergeCell ref="S4:S5"/>
    <mergeCell ref="S6:S7"/>
    <mergeCell ref="T4:T7"/>
    <mergeCell ref="U4:U5"/>
    <mergeCell ref="U6:U7"/>
    <mergeCell ref="V4:V5"/>
    <mergeCell ref="V6:V7"/>
    <mergeCell ref="X4:X5"/>
    <mergeCell ref="X6:X7"/>
  </mergeCells>
  <pageMargins left="0.748031496062992" right="0.2" top="0.984251968503937" bottom="0.984251968503937" header="0.511811023622047" footer="0.511811023622047"/>
  <pageSetup paperSize="8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11"/>
  <sheetViews>
    <sheetView tabSelected="1" zoomScale="115" zoomScaleNormal="115" topLeftCell="G1" workbookViewId="0">
      <selection activeCell="L13" sqref="L13"/>
    </sheetView>
  </sheetViews>
  <sheetFormatPr defaultColWidth="9" defaultRowHeight="13.5"/>
  <cols>
    <col min="1" max="1" width="5.875" style="3" customWidth="1"/>
    <col min="3" max="3" width="7" customWidth="1"/>
    <col min="4" max="4" width="6.75" style="3" customWidth="1"/>
    <col min="5" max="5" width="16.125" style="4" customWidth="1"/>
    <col min="6" max="6" width="13.875" style="4" customWidth="1"/>
    <col min="7" max="7" width="16.75" style="4" customWidth="1"/>
    <col min="8" max="8" width="14.125" style="4" customWidth="1"/>
    <col min="9" max="9" width="16.75" style="4" customWidth="1"/>
    <col min="10" max="10" width="14.625" style="4" customWidth="1"/>
    <col min="11" max="11" width="16.25" style="4" customWidth="1"/>
    <col min="12" max="12" width="13.625" style="4" customWidth="1"/>
    <col min="13" max="22" width="9" style="5"/>
  </cols>
  <sheetData>
    <row r="2" ht="68.25" customHeight="1" spans="1:24">
      <c r="A2" s="6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ht="50.1" customHeight="1" spans="1:24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/>
      <c r="G3" s="8" t="s">
        <v>6</v>
      </c>
      <c r="H3" s="8"/>
      <c r="I3" s="8" t="s">
        <v>7</v>
      </c>
      <c r="J3" s="8"/>
      <c r="K3" s="8" t="s">
        <v>8</v>
      </c>
      <c r="L3" s="8"/>
      <c r="M3" s="13" t="s">
        <v>9</v>
      </c>
      <c r="N3" s="13"/>
      <c r="O3" s="13"/>
      <c r="P3" s="13" t="s">
        <v>10</v>
      </c>
      <c r="Q3" s="13"/>
      <c r="R3" s="13"/>
      <c r="S3" s="7" t="s">
        <v>11</v>
      </c>
      <c r="T3" s="7"/>
      <c r="U3" s="7" t="s">
        <v>12</v>
      </c>
      <c r="V3" s="7"/>
      <c r="W3" s="7" t="s">
        <v>13</v>
      </c>
      <c r="X3" s="7"/>
    </row>
    <row r="4" s="2" customFormat="1" ht="50.1" customHeight="1" spans="1:24">
      <c r="A4" s="7"/>
      <c r="B4" s="9"/>
      <c r="C4" s="7"/>
      <c r="D4" s="7"/>
      <c r="E4" s="10" t="s">
        <v>14</v>
      </c>
      <c r="F4" s="10" t="s">
        <v>15</v>
      </c>
      <c r="G4" s="10" t="s">
        <v>14</v>
      </c>
      <c r="H4" s="10" t="s">
        <v>15</v>
      </c>
      <c r="I4" s="10" t="s">
        <v>14</v>
      </c>
      <c r="J4" s="10" t="s">
        <v>15</v>
      </c>
      <c r="K4" s="10" t="s">
        <v>14</v>
      </c>
      <c r="L4" s="10" t="s">
        <v>15</v>
      </c>
      <c r="M4" s="14" t="s">
        <v>16</v>
      </c>
      <c r="N4" s="14" t="s">
        <v>17</v>
      </c>
      <c r="O4" s="14" t="s">
        <v>18</v>
      </c>
      <c r="P4" s="14" t="s">
        <v>16</v>
      </c>
      <c r="Q4" s="14" t="s">
        <v>17</v>
      </c>
      <c r="R4" s="14" t="s">
        <v>18</v>
      </c>
      <c r="S4" s="14" t="s">
        <v>19</v>
      </c>
      <c r="T4" s="7" t="s">
        <v>18</v>
      </c>
      <c r="U4" s="14" t="s">
        <v>19</v>
      </c>
      <c r="V4" s="7" t="s">
        <v>18</v>
      </c>
      <c r="W4" s="14" t="s">
        <v>16</v>
      </c>
      <c r="X4" s="7" t="s">
        <v>18</v>
      </c>
    </row>
    <row r="5" s="2" customFormat="1" ht="50.1" customHeight="1" spans="1:24">
      <c r="A5" s="7" t="s">
        <v>38</v>
      </c>
      <c r="B5" s="18" t="s">
        <v>21</v>
      </c>
      <c r="C5" s="19" t="s">
        <v>39</v>
      </c>
      <c r="D5" s="7" t="s">
        <v>23</v>
      </c>
      <c r="E5" s="9">
        <v>2931659.931</v>
      </c>
      <c r="F5" s="9">
        <v>353530.096</v>
      </c>
      <c r="G5" s="9">
        <v>2930862.325</v>
      </c>
      <c r="H5" s="9">
        <v>353293.316</v>
      </c>
      <c r="I5" s="10">
        <v>2932324.88</v>
      </c>
      <c r="J5" s="10">
        <v>352772.334</v>
      </c>
      <c r="K5" s="9">
        <v>2930840.887</v>
      </c>
      <c r="L5" s="9">
        <v>353519.752</v>
      </c>
      <c r="M5" s="15">
        <v>1.13</v>
      </c>
      <c r="N5" s="15">
        <v>3.57</v>
      </c>
      <c r="O5" s="15">
        <f>N5</f>
        <v>3.57</v>
      </c>
      <c r="P5" s="15">
        <v>1.4</v>
      </c>
      <c r="Q5" s="23">
        <v>5.47</v>
      </c>
      <c r="R5" s="15">
        <f>Q5</f>
        <v>5.47</v>
      </c>
      <c r="S5" s="23">
        <v>19.98</v>
      </c>
      <c r="T5" s="15">
        <f>S5+S7</f>
        <v>20.57</v>
      </c>
      <c r="U5" s="23">
        <v>147.01</v>
      </c>
      <c r="V5" s="15">
        <f>U5+U7</f>
        <v>148.63</v>
      </c>
      <c r="W5" s="17">
        <v>3</v>
      </c>
      <c r="X5" s="17">
        <v>6</v>
      </c>
    </row>
    <row r="6" s="2" customFormat="1" ht="50.1" customHeight="1" spans="1:24">
      <c r="A6" s="7"/>
      <c r="B6" s="20"/>
      <c r="C6" s="21"/>
      <c r="D6" s="7" t="s">
        <v>24</v>
      </c>
      <c r="E6" s="9">
        <v>2931659.931</v>
      </c>
      <c r="F6" s="9">
        <v>353530.096</v>
      </c>
      <c r="G6" s="10">
        <v>2930891.635</v>
      </c>
      <c r="H6" s="10">
        <v>353222.618</v>
      </c>
      <c r="I6" s="10">
        <v>2932324.88</v>
      </c>
      <c r="J6" s="10">
        <v>352772.334</v>
      </c>
      <c r="K6" s="10">
        <v>2930890.869</v>
      </c>
      <c r="L6" s="10">
        <v>353221.974</v>
      </c>
      <c r="M6" s="15">
        <v>1.91</v>
      </c>
      <c r="N6" s="15"/>
      <c r="O6" s="15"/>
      <c r="P6" s="15">
        <v>3.27</v>
      </c>
      <c r="Q6" s="24"/>
      <c r="R6" s="15"/>
      <c r="S6" s="24"/>
      <c r="T6" s="15"/>
      <c r="U6" s="25"/>
      <c r="V6" s="15"/>
      <c r="W6" s="26">
        <v>2</v>
      </c>
      <c r="X6" s="17"/>
    </row>
    <row r="7" s="2" customFormat="1" ht="50.1" customHeight="1" spans="1:24">
      <c r="A7" s="7"/>
      <c r="B7" s="18" t="s">
        <v>40</v>
      </c>
      <c r="C7" s="18" t="s">
        <v>41</v>
      </c>
      <c r="D7" s="18" t="s">
        <v>23</v>
      </c>
      <c r="E7" s="9">
        <v>2930862.325</v>
      </c>
      <c r="F7" s="9">
        <v>353293.316</v>
      </c>
      <c r="G7" s="9">
        <v>2930700.349</v>
      </c>
      <c r="H7" s="10">
        <v>353103.022</v>
      </c>
      <c r="I7" s="9">
        <v>2930840.887</v>
      </c>
      <c r="J7" s="9">
        <v>353519.752</v>
      </c>
      <c r="K7" s="10">
        <v>2930699.679</v>
      </c>
      <c r="L7" s="10">
        <v>353102.253</v>
      </c>
      <c r="M7" s="15">
        <v>0.28</v>
      </c>
      <c r="N7" s="15"/>
      <c r="O7" s="15"/>
      <c r="P7" s="15">
        <v>0.55</v>
      </c>
      <c r="Q7" s="24"/>
      <c r="R7" s="15"/>
      <c r="S7" s="15">
        <v>0.59</v>
      </c>
      <c r="T7" s="15"/>
      <c r="U7" s="23">
        <v>1.62</v>
      </c>
      <c r="V7" s="15"/>
      <c r="W7" s="27"/>
      <c r="X7" s="17"/>
    </row>
    <row r="8" s="2" customFormat="1" ht="50.1" customHeight="1" spans="1:24">
      <c r="A8" s="7"/>
      <c r="B8" s="20"/>
      <c r="C8" s="20"/>
      <c r="D8" s="7" t="s">
        <v>24</v>
      </c>
      <c r="E8" s="10">
        <v>2930891.635</v>
      </c>
      <c r="F8" s="10">
        <v>353222.618</v>
      </c>
      <c r="G8" s="10">
        <v>2930700.349</v>
      </c>
      <c r="H8" s="10">
        <v>353103.022</v>
      </c>
      <c r="I8" s="10">
        <v>2930890.869</v>
      </c>
      <c r="J8" s="10">
        <v>353221.974</v>
      </c>
      <c r="K8" s="10">
        <v>2930699.679</v>
      </c>
      <c r="L8" s="10">
        <v>353102.253</v>
      </c>
      <c r="M8" s="15">
        <v>0.25</v>
      </c>
      <c r="N8" s="15"/>
      <c r="O8" s="15"/>
      <c r="P8" s="15">
        <v>0.25</v>
      </c>
      <c r="Q8" s="25"/>
      <c r="R8" s="15"/>
      <c r="S8" s="15"/>
      <c r="T8" s="15"/>
      <c r="U8" s="25"/>
      <c r="V8" s="15"/>
      <c r="W8" s="17">
        <v>1</v>
      </c>
      <c r="X8" s="17"/>
    </row>
    <row r="9" s="2" customFormat="1" ht="50.1" customHeight="1" spans="1:24">
      <c r="A9" s="7" t="s">
        <v>25</v>
      </c>
      <c r="B9" s="7"/>
      <c r="C9" s="7"/>
      <c r="D9" s="7"/>
      <c r="E9" s="11"/>
      <c r="F9" s="11"/>
      <c r="G9" s="10"/>
      <c r="H9" s="10"/>
      <c r="I9" s="10"/>
      <c r="J9" s="10"/>
      <c r="K9" s="10"/>
      <c r="L9" s="10"/>
      <c r="M9" s="15"/>
      <c r="N9" s="15"/>
      <c r="O9" s="15">
        <v>3.26</v>
      </c>
      <c r="P9" s="15"/>
      <c r="Q9" s="15"/>
      <c r="R9" s="15">
        <f>SUM(R5:R8)</f>
        <v>5.47</v>
      </c>
      <c r="S9" s="15"/>
      <c r="T9" s="15">
        <v>15.14</v>
      </c>
      <c r="U9" s="15"/>
      <c r="V9" s="15">
        <f t="shared" ref="T9:X9" si="0">SUM(V5:V8)</f>
        <v>148.63</v>
      </c>
      <c r="W9" s="17"/>
      <c r="X9" s="17">
        <f t="shared" si="0"/>
        <v>6</v>
      </c>
    </row>
    <row r="10" spans="5:6">
      <c r="E10" s="22"/>
      <c r="F10" s="22"/>
    </row>
    <row r="11" spans="5:6">
      <c r="E11" s="12"/>
      <c r="F11" s="12"/>
    </row>
  </sheetData>
  <mergeCells count="31">
    <mergeCell ref="A2:X2"/>
    <mergeCell ref="E3:F3"/>
    <mergeCell ref="G3:H3"/>
    <mergeCell ref="I3:J3"/>
    <mergeCell ref="K3:L3"/>
    <mergeCell ref="M3:O3"/>
    <mergeCell ref="P3:R3"/>
    <mergeCell ref="S3:T3"/>
    <mergeCell ref="U3:V3"/>
    <mergeCell ref="W3:X3"/>
    <mergeCell ref="A9:D9"/>
    <mergeCell ref="A3:A4"/>
    <mergeCell ref="A5:A8"/>
    <mergeCell ref="B3:B4"/>
    <mergeCell ref="B5:B6"/>
    <mergeCell ref="B7:B8"/>
    <mergeCell ref="C3:C4"/>
    <mergeCell ref="C5:C6"/>
    <mergeCell ref="C7:C8"/>
    <mergeCell ref="D3:D4"/>
    <mergeCell ref="N5:N8"/>
    <mergeCell ref="O5:O8"/>
    <mergeCell ref="Q5:Q8"/>
    <mergeCell ref="R5:R8"/>
    <mergeCell ref="S5:S6"/>
    <mergeCell ref="S7:S8"/>
    <mergeCell ref="T5:T8"/>
    <mergeCell ref="U5:U6"/>
    <mergeCell ref="U7:U8"/>
    <mergeCell ref="V5:V8"/>
    <mergeCell ref="X5:X8"/>
  </mergeCells>
  <pageMargins left="0.708661417322835" right="0.708661417322835" top="0.748031496062992" bottom="0.748031496062992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8"/>
  <sheetViews>
    <sheetView topLeftCell="E1" workbookViewId="0">
      <selection activeCell="T19" sqref="T19"/>
    </sheetView>
  </sheetViews>
  <sheetFormatPr defaultColWidth="9" defaultRowHeight="13.5" outlineLevelRow="7"/>
  <cols>
    <col min="1" max="1" width="5.875" style="3" customWidth="1"/>
    <col min="2" max="2" width="7.375" customWidth="1"/>
    <col min="3" max="3" width="7" customWidth="1"/>
    <col min="4" max="4" width="6.75" style="3" customWidth="1"/>
    <col min="5" max="5" width="15.125" style="4" customWidth="1"/>
    <col min="6" max="6" width="14.5" style="4" customWidth="1"/>
    <col min="7" max="7" width="15.125" style="4" customWidth="1"/>
    <col min="8" max="8" width="14.5" style="4" customWidth="1"/>
    <col min="9" max="9" width="15.875" style="4" customWidth="1"/>
    <col min="10" max="10" width="16.375" style="4" customWidth="1"/>
    <col min="11" max="11" width="15.75" style="4" customWidth="1"/>
    <col min="12" max="12" width="14.75" style="4" customWidth="1"/>
    <col min="13" max="22" width="9" style="5"/>
  </cols>
  <sheetData>
    <row r="2" ht="57.95" customHeight="1" spans="1:24">
      <c r="A2" s="6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ht="50.1" customHeight="1" spans="1:24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/>
      <c r="G3" s="8" t="s">
        <v>6</v>
      </c>
      <c r="H3" s="8"/>
      <c r="I3" s="8" t="s">
        <v>7</v>
      </c>
      <c r="J3" s="8"/>
      <c r="K3" s="8" t="s">
        <v>8</v>
      </c>
      <c r="L3" s="8"/>
      <c r="M3" s="13" t="s">
        <v>9</v>
      </c>
      <c r="N3" s="13"/>
      <c r="O3" s="13"/>
      <c r="P3" s="13" t="s">
        <v>10</v>
      </c>
      <c r="Q3" s="13"/>
      <c r="R3" s="13"/>
      <c r="S3" s="7" t="s">
        <v>11</v>
      </c>
      <c r="T3" s="7"/>
      <c r="U3" s="7" t="s">
        <v>12</v>
      </c>
      <c r="V3" s="7"/>
      <c r="W3" s="7" t="s">
        <v>13</v>
      </c>
      <c r="X3" s="7"/>
    </row>
    <row r="4" s="2" customFormat="1" ht="50.1" customHeight="1" spans="1:24">
      <c r="A4" s="7"/>
      <c r="B4" s="9"/>
      <c r="C4" s="7"/>
      <c r="D4" s="7"/>
      <c r="E4" s="10" t="s">
        <v>14</v>
      </c>
      <c r="F4" s="10" t="s">
        <v>15</v>
      </c>
      <c r="G4" s="10" t="s">
        <v>14</v>
      </c>
      <c r="H4" s="10" t="s">
        <v>15</v>
      </c>
      <c r="I4" s="10" t="s">
        <v>14</v>
      </c>
      <c r="J4" s="10" t="s">
        <v>15</v>
      </c>
      <c r="K4" s="10" t="s">
        <v>14</v>
      </c>
      <c r="L4" s="10" t="s">
        <v>15</v>
      </c>
      <c r="M4" s="14" t="s">
        <v>16</v>
      </c>
      <c r="N4" s="14" t="s">
        <v>17</v>
      </c>
      <c r="O4" s="14" t="s">
        <v>18</v>
      </c>
      <c r="P4" s="14" t="s">
        <v>16</v>
      </c>
      <c r="Q4" s="14" t="s">
        <v>17</v>
      </c>
      <c r="R4" s="14" t="s">
        <v>18</v>
      </c>
      <c r="S4" s="14" t="s">
        <v>19</v>
      </c>
      <c r="T4" s="7" t="s">
        <v>18</v>
      </c>
      <c r="U4" s="14" t="s">
        <v>19</v>
      </c>
      <c r="V4" s="7" t="s">
        <v>18</v>
      </c>
      <c r="W4" s="14" t="s">
        <v>16</v>
      </c>
      <c r="X4" s="7" t="s">
        <v>18</v>
      </c>
    </row>
    <row r="5" s="2" customFormat="1" ht="50.1" customHeight="1" spans="1:24">
      <c r="A5" s="7" t="s">
        <v>43</v>
      </c>
      <c r="B5" s="7" t="s">
        <v>21</v>
      </c>
      <c r="C5" s="9" t="s">
        <v>39</v>
      </c>
      <c r="D5" s="7" t="s">
        <v>23</v>
      </c>
      <c r="E5" s="11">
        <v>2934325.855</v>
      </c>
      <c r="F5" s="11">
        <v>352678.344</v>
      </c>
      <c r="G5" s="11">
        <v>2933438.844</v>
      </c>
      <c r="H5" s="11">
        <v>352906.556</v>
      </c>
      <c r="I5" s="11">
        <v>2935138.077</v>
      </c>
      <c r="J5" s="11">
        <v>353090.466</v>
      </c>
      <c r="K5" s="11">
        <v>2933438.844</v>
      </c>
      <c r="L5" s="11">
        <v>352906.556</v>
      </c>
      <c r="M5" s="15">
        <v>1.39</v>
      </c>
      <c r="N5" s="15">
        <f>M5+M6</f>
        <v>3.06</v>
      </c>
      <c r="O5" s="15">
        <f>N5</f>
        <v>3.06</v>
      </c>
      <c r="P5" s="15">
        <v>2.96</v>
      </c>
      <c r="Q5" s="15">
        <f>P5+P6</f>
        <v>5.67</v>
      </c>
      <c r="R5" s="15">
        <f>Q5</f>
        <v>5.67</v>
      </c>
      <c r="S5" s="15">
        <v>5.87</v>
      </c>
      <c r="T5" s="16">
        <f>S5</f>
        <v>5.87</v>
      </c>
      <c r="U5" s="15">
        <v>122.97</v>
      </c>
      <c r="V5" s="15">
        <f>U5</f>
        <v>122.97</v>
      </c>
      <c r="W5" s="17">
        <v>3</v>
      </c>
      <c r="X5" s="17">
        <v>6</v>
      </c>
    </row>
    <row r="6" s="2" customFormat="1" ht="50.1" customHeight="1" spans="1:24">
      <c r="A6" s="7"/>
      <c r="B6" s="7"/>
      <c r="C6" s="9"/>
      <c r="D6" s="7" t="s">
        <v>24</v>
      </c>
      <c r="E6" s="11">
        <v>2934325.855</v>
      </c>
      <c r="F6" s="11">
        <v>352678.344</v>
      </c>
      <c r="G6" s="11">
        <v>2933438.844</v>
      </c>
      <c r="H6" s="11">
        <v>352906.556</v>
      </c>
      <c r="I6" s="11">
        <v>2935138.077</v>
      </c>
      <c r="J6" s="11">
        <v>353090.466</v>
      </c>
      <c r="K6" s="11">
        <v>2933438.844</v>
      </c>
      <c r="L6" s="11">
        <v>352906.556</v>
      </c>
      <c r="M6" s="15">
        <v>1.67</v>
      </c>
      <c r="N6" s="15"/>
      <c r="O6" s="15"/>
      <c r="P6" s="15">
        <v>2.71</v>
      </c>
      <c r="Q6" s="15"/>
      <c r="R6" s="15"/>
      <c r="S6" s="15"/>
      <c r="T6" s="16"/>
      <c r="U6" s="15"/>
      <c r="V6" s="15"/>
      <c r="W6" s="17">
        <v>3</v>
      </c>
      <c r="X6" s="17"/>
    </row>
    <row r="7" s="2" customFormat="1" ht="50.1" customHeight="1" spans="1:24">
      <c r="A7" s="7" t="s">
        <v>25</v>
      </c>
      <c r="B7" s="7"/>
      <c r="C7" s="7"/>
      <c r="D7" s="7"/>
      <c r="E7" s="11"/>
      <c r="F7" s="11"/>
      <c r="G7" s="10"/>
      <c r="H7" s="10"/>
      <c r="I7" s="10"/>
      <c r="J7" s="10"/>
      <c r="K7" s="10"/>
      <c r="L7" s="10"/>
      <c r="M7" s="15"/>
      <c r="N7" s="15"/>
      <c r="O7" s="15">
        <f>SUM(O5:O6)</f>
        <v>3.06</v>
      </c>
      <c r="P7" s="15"/>
      <c r="Q7" s="15"/>
      <c r="R7" s="15">
        <f>SUM(R5:R6)</f>
        <v>5.67</v>
      </c>
      <c r="S7" s="15"/>
      <c r="T7" s="15">
        <f t="shared" ref="T7:X7" si="0">SUM(T5:T6)</f>
        <v>5.87</v>
      </c>
      <c r="U7" s="15"/>
      <c r="V7" s="15">
        <f t="shared" si="0"/>
        <v>122.97</v>
      </c>
      <c r="W7" s="17"/>
      <c r="X7" s="17">
        <f t="shared" si="0"/>
        <v>6</v>
      </c>
    </row>
    <row r="8" spans="5:6">
      <c r="E8" s="12"/>
      <c r="F8" s="12"/>
    </row>
  </sheetData>
  <mergeCells count="27">
    <mergeCell ref="A2:X2"/>
    <mergeCell ref="E3:F3"/>
    <mergeCell ref="G3:H3"/>
    <mergeCell ref="I3:J3"/>
    <mergeCell ref="K3:L3"/>
    <mergeCell ref="M3:O3"/>
    <mergeCell ref="P3:R3"/>
    <mergeCell ref="S3:T3"/>
    <mergeCell ref="U3:V3"/>
    <mergeCell ref="W3:X3"/>
    <mergeCell ref="A7:D7"/>
    <mergeCell ref="A3:A4"/>
    <mergeCell ref="A5:A6"/>
    <mergeCell ref="B3:B4"/>
    <mergeCell ref="B5:B6"/>
    <mergeCell ref="C3:C4"/>
    <mergeCell ref="C5:C6"/>
    <mergeCell ref="D3:D4"/>
    <mergeCell ref="N5:N6"/>
    <mergeCell ref="O5:O6"/>
    <mergeCell ref="Q5:Q6"/>
    <mergeCell ref="R5:R6"/>
    <mergeCell ref="S5:S6"/>
    <mergeCell ref="T5:T6"/>
    <mergeCell ref="U5:U6"/>
    <mergeCell ref="V5:V6"/>
    <mergeCell ref="X5:X6"/>
  </mergeCells>
  <pageMargins left="0.708661417322835" right="0.708661417322835" top="0.748031496062992" bottom="0.748031496062992" header="0.31496062992126" footer="0.31496062992126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向阳水库</vt:lpstr>
      <vt:lpstr>孟耳水库</vt:lpstr>
      <vt:lpstr>大坪水库</vt:lpstr>
      <vt:lpstr>干塘水库</vt:lpstr>
      <vt:lpstr>双井水库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2022-11-19T14:06:00Z</dcterms:created>
  <cp:lastPrinted>2023-12-13T02:42:00Z</cp:lastPrinted>
  <dcterms:modified xsi:type="dcterms:W3CDTF">2024-11-01T05:37:24Z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5E8A9F42E07E4EA4A448A7E8D626B1C6</vt:lpwstr>
  </property>
  <property fmtid="{D5CDD505-2E9C-101B-9397-08002B2CF9AE}" pid="3" name="KSOProductBuildVer">
    <vt:lpwstr>2052-12.1.0.18608</vt:lpwstr>
  </property>
</Properties>
</file>